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autoCompressPictures="0"/>
  <mc:AlternateContent xmlns:mc="http://schemas.openxmlformats.org/markup-compatibility/2006">
    <mc:Choice Requires="x15">
      <x15ac:absPath xmlns:x15ac="http://schemas.microsoft.com/office/spreadsheetml/2010/11/ac" url="Z:\EdoMex\Bosque Real\Bases y Título de Concesión Bosque Real\Bases y TC 8dic21\"/>
    </mc:Choice>
  </mc:AlternateContent>
  <xr:revisionPtr revIDLastSave="0" documentId="13_ncr:1_{8B3480F6-FBC9-4DC9-98A1-582B5440CD53}" xr6:coauthVersionLast="45" xr6:coauthVersionMax="45" xr10:uidLastSave="{00000000-0000-0000-0000-000000000000}"/>
  <bookViews>
    <workbookView xWindow="-120" yWindow="-120" windowWidth="20730" windowHeight="11160" tabRatio="873" firstSheet="5" activeTab="20" xr2:uid="{00000000-000D-0000-FFFF-FFFF00000000}"/>
  </bookViews>
  <sheets>
    <sheet name="Portada" sheetId="43" r:id="rId1"/>
    <sheet name="OE-01" sheetId="22" r:id="rId2"/>
    <sheet name="OE-02A" sheetId="3" r:id="rId3"/>
    <sheet name="OE-02B" sheetId="69" r:id="rId4"/>
    <sheet name="OE-02C" sheetId="59" r:id="rId5"/>
    <sheet name="OE-02D" sheetId="60" r:id="rId6"/>
    <sheet name="OE-02E" sheetId="61" r:id="rId7"/>
    <sheet name="OE-02F" sheetId="63" r:id="rId8"/>
    <sheet name="OE-02G" sheetId="64" r:id="rId9"/>
    <sheet name="OE-02H" sheetId="65" r:id="rId10"/>
    <sheet name="OE-02I" sheetId="66" r:id="rId11"/>
    <sheet name="OE-03" sheetId="14" r:id="rId12"/>
    <sheet name="OE-04" sheetId="45" r:id="rId13"/>
    <sheet name="OE-05" sheetId="46" r:id="rId14"/>
    <sheet name="OE-06" sheetId="47" r:id="rId15"/>
    <sheet name="OE-07" sheetId="48" r:id="rId16"/>
    <sheet name="OE-08" sheetId="57" r:id="rId17"/>
    <sheet name="OE-09" sheetId="58" r:id="rId18"/>
    <sheet name="OE-10" sheetId="50" r:id="rId19"/>
    <sheet name="OE-11" sheetId="51" r:id="rId20"/>
    <sheet name="OE-12" sheetId="52" r:id="rId21"/>
    <sheet name="OE-13" sheetId="53" r:id="rId22"/>
    <sheet name="OE-14" sheetId="54" r:id="rId23"/>
    <sheet name="OE-15" sheetId="56" r:id="rId24"/>
    <sheet name="OE-16" sheetId="68"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DOS8000">#REF!</definedName>
    <definedName name="_end2">#REF!</definedName>
    <definedName name="_imp1">#REF!</definedName>
    <definedName name="_Key1" hidden="1">#REF!</definedName>
    <definedName name="_mid2">#REF!</definedName>
    <definedName name="_OE5">#REF!</definedName>
    <definedName name="_Order1" hidden="1">255</definedName>
    <definedName name="_Sort" hidden="1">#REF!</definedName>
    <definedName name="_UNO8000">#REF!</definedName>
    <definedName name="A_impresión_IM">#REF!</definedName>
    <definedName name="ACARREOBASE">#REF!</definedName>
    <definedName name="ACARREOBASE2">#REF!</definedName>
    <definedName name="ACCIONES_TOMADAS">#REF!</definedName>
    <definedName name="AccountingTaxRate">[1]Inputs!$O$181</definedName>
    <definedName name="Acero">#REF!</definedName>
    <definedName name="ACERO2">#REF!</definedName>
    <definedName name="ACUMULADO8000">#REF!</definedName>
    <definedName name="AirportYield">#REF!</definedName>
    <definedName name="All_in_Combo_Const">[2]Inputs!$L$48</definedName>
    <definedName name="All_in_Combo_Op">[2]Inputs!$L$49</definedName>
    <definedName name="ALZADO">'[3]29 Programa de montos de eje1'!$A$1:$IV$65536</definedName>
    <definedName name="AnnualAvailCharge">[2]Control!$D$30</definedName>
    <definedName name="AnnualFMCosts">[2]Inputs!$G$107</definedName>
    <definedName name="_xlnm.Print_Area" localSheetId="1">'OE-01'!$A$1:$K$62</definedName>
    <definedName name="_xlnm.Print_Area" localSheetId="2">'OE-02A'!$A$1:$J$120</definedName>
    <definedName name="_xlnm.Print_Area" localSheetId="3">'OE-02B'!$A$1:$I$69</definedName>
    <definedName name="_xlnm.Print_Area" localSheetId="4">'OE-02C'!$A$1:$I$56</definedName>
    <definedName name="_xlnm.Print_Area" localSheetId="5">'OE-02D'!$A$1:$H$62</definedName>
    <definedName name="_xlnm.Print_Area" localSheetId="7">'OE-02F'!$A$1:$J$72</definedName>
    <definedName name="_xlnm.Print_Area" localSheetId="8">'OE-02G'!$A$1:$H$102</definedName>
    <definedName name="_xlnm.Print_Area" localSheetId="11">'OE-03'!$A$1:$O$119</definedName>
    <definedName name="_xlnm.Print_Area" localSheetId="12">'OE-04'!$A$1:$M$115</definedName>
    <definedName name="_xlnm.Print_Area" localSheetId="13">'OE-05'!$A$1:$J$78</definedName>
    <definedName name="_xlnm.Print_Area" localSheetId="14">'OE-06'!$A$1:$Z$84</definedName>
    <definedName name="_xlnm.Print_Area" localSheetId="15">'OE-07'!$A$1:$X$74</definedName>
    <definedName name="_xlnm.Print_Area" localSheetId="18">'OE-10'!$A$1:$X$71</definedName>
    <definedName name="_xlnm.Print_Area" localSheetId="19">'OE-11'!$A$1:$X$49</definedName>
    <definedName name="_xlnm.Print_Area" localSheetId="20">'OE-12'!$A$1:$L$17</definedName>
    <definedName name="_xlnm.Print_Area" localSheetId="21">'OE-13'!$A$1:$L$17</definedName>
    <definedName name="_xlnm.Print_Area" localSheetId="22">'OE-14'!$A$1:$L$17</definedName>
    <definedName name="_xlnm.Print_Area" localSheetId="23">'OE-15'!$A$1:$J$40</definedName>
    <definedName name="_xlnm.Print_Area" localSheetId="24">'OE-16'!$A$1:$F$46</definedName>
    <definedName name="_xlnm.Print_Area" localSheetId="0">Portada!$B$2:$L$34</definedName>
    <definedName name="_xlnm.Print_Area">#REF!</definedName>
    <definedName name="_xlnm.Database">#REF!</definedName>
    <definedName name="C_">#REF!</definedName>
    <definedName name="CALCULO_DEL_C.I._Y_C.D._SEGUN_PRESUPUESTO">#REF!</definedName>
    <definedName name="CANTPOD">#REF!</definedName>
    <definedName name="Cap_vs_Op_Life_Test">[2]Inputs!$I$300</definedName>
    <definedName name="Cap_vs_Op_NPV_Test">[2]Inputs!$I$299</definedName>
    <definedName name="capex">#REF!</definedName>
    <definedName name="Capex1_Timing">[2]Inputs!$F$304</definedName>
    <definedName name="Capex2_Timing">[2]Inputs!$F$305</definedName>
    <definedName name="Capex3_Timing">[2]Inputs!$F$306</definedName>
    <definedName name="Capex4_Timing">[2]Inputs!$F$307</definedName>
    <definedName name="Capex5_Timing">[2]Inputs!$F$308</definedName>
    <definedName name="capexF">#REF!</definedName>
    <definedName name="CapexType1Life">[1]Inputs!$E$177</definedName>
    <definedName name="CapexType1Split">[1]Inputs!$D$177</definedName>
    <definedName name="CapexType2Life">[1]Inputs!$E$178</definedName>
    <definedName name="CapexType2Split">[1]Inputs!$D$178</definedName>
    <definedName name="CapexType3Life">[1]Inputs!$E$179</definedName>
    <definedName name="CapexType3Split">[1]Inputs!$D$179</definedName>
    <definedName name="CapexType4Life">[1]Inputs!$E$180</definedName>
    <definedName name="CapexType4Split">[1]Inputs!$D$180</definedName>
    <definedName name="CapexType5Life">[1]Inputs!$E$181</definedName>
    <definedName name="CapexType5Split">[1]Inputs!$D$181</definedName>
    <definedName name="CapitalRiskSavingsA">[2]Control!$E$58</definedName>
    <definedName name="CapitalSavingsA">[2]Control!$E$56</definedName>
    <definedName name="CapitalSavingsB">[2]Control!$F$56</definedName>
    <definedName name="Caratula1">#REF!</definedName>
    <definedName name="CARATULA1A">#REF!</definedName>
    <definedName name="CARPETAASFALTICA">#REF!</definedName>
    <definedName name="Caseta">#REF!</definedName>
    <definedName name="CASETA2">#REF!</definedName>
    <definedName name="CAT">#REF!</definedName>
    <definedName name="CBWorkbookPriority" hidden="1">-78044548</definedName>
    <definedName name="CEMENTOAC20">#REF!</definedName>
    <definedName name="CEMNTOAC20">#REF!</definedName>
    <definedName name="CERTIFICACION2">#REF!</definedName>
    <definedName name="Cfwd_Pds">[2]Inputs!$G$338</definedName>
    <definedName name="clave6">'[4]6 Despalme'!$A$13:$A$95</definedName>
    <definedName name="COMBLIGERO">#REF!</definedName>
    <definedName name="COMBLIGUERO2">#REF!</definedName>
    <definedName name="COMP_8000">'[5]COMPARATIVA 9000'!#REF!</definedName>
    <definedName name="COMP_9000">#REF!</definedName>
    <definedName name="COMPARA">#REF!</definedName>
    <definedName name="COMPARA2">#REF!</definedName>
    <definedName name="COMPARADIESEL">#REF!</definedName>
    <definedName name="COMPARADIESEL2">[6]BAL_DIESEL!$A$3:$K$57</definedName>
    <definedName name="COMPARATIVO8000">#REF!</definedName>
    <definedName name="ConcessionEndDate">[2]Inputs!$E$16</definedName>
    <definedName name="ConcessionEndPeriod">[2]Inputs!$F$16</definedName>
    <definedName name="ConcessionPeriod">[2]Inputs!$E$15</definedName>
    <definedName name="CONCL_1">#REF!</definedName>
    <definedName name="ConstMarginLoan1">[2]Inputs!$N$57</definedName>
    <definedName name="ConstMarginLoan2">[2]Inputs!$N$58</definedName>
    <definedName name="ConstructionAccRate">[2]Inputs!$D$153</definedName>
    <definedName name="ConstructionCompletionDate">[2]Inputs!$E$13</definedName>
    <definedName name="ConstructionCompletionPeriod">[2]Inputs!$F$13</definedName>
    <definedName name="ConstructionMonthSerial">[2]Inputs!$G$11</definedName>
    <definedName name="ConstructionOption">[2]Inputs!$D$155</definedName>
    <definedName name="ConstructionPeriod">[2]Inputs!$E$12</definedName>
    <definedName name="ConstructionSLRate">[2]Inputs!$D$152</definedName>
    <definedName name="Costo_directo">[7]DatosObra!$E$3</definedName>
    <definedName name="CPI">#REF!</definedName>
    <definedName name="CPIEndPeriod">#REF!</definedName>
    <definedName name="CPIF">#REF!</definedName>
    <definedName name="CPIMidPeriod">#REF!</definedName>
    <definedName name="CPIMM1">#REF!</definedName>
    <definedName name="CPIMP1">#REF!</definedName>
    <definedName name="CPIStartPeriod">#REF!</definedName>
    <definedName name="Curacreto">#REF!</definedName>
    <definedName name="CURACRETO2">#REF!</definedName>
    <definedName name="CustConstCurve">[2]Inputs!$H$169:$DA$170</definedName>
    <definedName name="CustMMCurveA_Inp">[2]Inputs!$H$283:$DA$287</definedName>
    <definedName name="CustMMCurveB_Inp">[2]Inputs!$H$291:$DA$295</definedName>
    <definedName name="DateFinClose">[8]Capex!#REF!</definedName>
    <definedName name="DateRange">#REF!</definedName>
    <definedName name="DATOS_P_RDTOS1">#REF!</definedName>
    <definedName name="DaysInYear">#REF!</definedName>
    <definedName name="DebtRequiredBalance1">[2]Control!$E$27</definedName>
    <definedName name="DebtRequiredBalance2">[2]Control!$E$28</definedName>
    <definedName name="DebtSculptRate">[2]Inputs!$E$63</definedName>
    <definedName name="Directo">#REF!</definedName>
    <definedName name="DividendPayoutPercentage">[2]Inputs!$E$81</definedName>
    <definedName name="DR">#REF!</definedName>
    <definedName name="DRF">#REF!</definedName>
    <definedName name="DSRADate">[2]Inputs!$E$68</definedName>
    <definedName name="DSRAFacility">[2]Control!$D$29</definedName>
    <definedName name="DSRAPeriod">[2]Inputs!$E$69</definedName>
    <definedName name="DSRARequired">[2]Control!$E$29</definedName>
    <definedName name="DSRASwitch">[2]Inputs!$D$71</definedName>
    <definedName name="EfectivoCaja_MF">#REF!</definedName>
    <definedName name="Elasticity">[9]Assumptions!$E$17</definedName>
    <definedName name="End">#REF!</definedName>
    <definedName name="EquipmentSavingsA">[2]Control!$E$57</definedName>
    <definedName name="EquityDrawDownEndDate">[2]Inputs!$Y$75</definedName>
    <definedName name="EquityDrawDownStartDate">[2]Inputs!$X$75</definedName>
    <definedName name="EquityEndDate">[2]Inputs!$U$75</definedName>
    <definedName name="EquityGracePeriod">[2]Inputs!$R$75</definedName>
    <definedName name="EquityStartDate">[2]Inputs!$S$75</definedName>
    <definedName name="EquityTenor">[2]Inputs!$T$75</definedName>
    <definedName name="Error?">[2]Control!$G$24</definedName>
    <definedName name="ESTRUCTURAS">#REF!</definedName>
    <definedName name="Exp._Useful_Life">[2]Inputs!$E$299</definedName>
    <definedName name="FECHA">#REF!</definedName>
    <definedName name="FederalTaxRate">[1]Inputs!$O$182</definedName>
    <definedName name="FinancialCloseDate">[2]Inputs!$E$11</definedName>
    <definedName name="FinancialClosePeriod">[2]Inputs!$F$11</definedName>
    <definedName name="FinFee_TaxAmPds">[2]Inputs!$G$339</definedName>
    <definedName name="FOTOMOVIDA">#REF!</definedName>
    <definedName name="FRENTE">[10]PROGRAMA!#REF!</definedName>
    <definedName name="FUNDING_GAP_ANALYSIS____000">#REF!</definedName>
    <definedName name="GENERAL">#REF!</definedName>
    <definedName name="grafica">#REF!</definedName>
    <definedName name="GRAVA">#REF!</definedName>
    <definedName name="GRAVA2">#REF!</definedName>
    <definedName name="HOJA1">#REF!</definedName>
    <definedName name="HOJA2">#REF!</definedName>
    <definedName name="HOJA3">#REF!</definedName>
    <definedName name="Importe_Financiamiento">'[7]f)Financiamiento'!$R$108</definedName>
    <definedName name="Importe_Indirecto">'[7]b)Indirectos Desglosados'!$F$73</definedName>
    <definedName name="Importe_Utilidad">'OE-02I'!$D$35</definedName>
    <definedName name="IND_A_1">#REF!</definedName>
    <definedName name="IND_A_12">[11]IND_A!#REF!</definedName>
    <definedName name="IND_A_2">#REF!</definedName>
    <definedName name="IND_A_22">[11]IND_A!#REF!</definedName>
    <definedName name="Ind_cant">#REF!</definedName>
    <definedName name="Ind_Imp">#REF!</definedName>
    <definedName name="Indirecto">#REF!</definedName>
    <definedName name="InflationChoice">[2]Inputs!$E$34</definedName>
    <definedName name="InflationDate">[2]Inputs!$E$17</definedName>
    <definedName name="InflationIndex2002">[8]Time!#REF!</definedName>
    <definedName name="INFORMESEMANAL">#REF!</definedName>
    <definedName name="ISR">[12]Ingresos!$B$55</definedName>
    <definedName name="Land1Proceeds">[2]Inputs!$G$179</definedName>
    <definedName name="Land2Proceeds">[2]Inputs!$G$180</definedName>
    <definedName name="Land3Proceeds">[2]Inputs!$G$181</definedName>
    <definedName name="LandPTranche1Date">[2]Inputs!$E$179</definedName>
    <definedName name="LandPTranche2Date">[2]Inputs!$E$180</definedName>
    <definedName name="LandPTranche3Date">[2]Inputs!$E$181</definedName>
    <definedName name="LastOperIndicator">[8]Time!#REF!</definedName>
    <definedName name="LCTRate">[1]Inputs!$O$185</definedName>
    <definedName name="LCType1Life">[1]Inputs!$E$185</definedName>
    <definedName name="LCType2Life">[1]Inputs!$E$186</definedName>
    <definedName name="LCType3Life">[1]Inputs!$E$187</definedName>
    <definedName name="LCType4Life">[1]Inputs!$E$188</definedName>
    <definedName name="LCTypeExpLife">[1]Inputs!$E$189</definedName>
    <definedName name="LIBOR">[2]Inputs!$E$42</definedName>
    <definedName name="lifecycle">#REF!</definedName>
    <definedName name="LifeCycleAvgPds">[2]Inputs!$D$253</definedName>
    <definedName name="lifecycleF">#REF!</definedName>
    <definedName name="LifeCycleReservePds">[2]Inputs!$D$254</definedName>
    <definedName name="LifeCycleRiskSavingsA">[2]Control!$E$60</definedName>
    <definedName name="LifecycleSavingsA">[2]Control!$E$59</definedName>
    <definedName name="LifecycleSavingsB">[2]Control!$F$59</definedName>
    <definedName name="LifeType1Split">[1]Inputs!$D$185</definedName>
    <definedName name="LifeType2Split">[1]Inputs!$D$186</definedName>
    <definedName name="LifeType3Split">[1]Inputs!$D$187</definedName>
    <definedName name="LifeType4Split">[1]Inputs!$D$188</definedName>
    <definedName name="LifeTypeExpSplit">[1]Inputs!$D$189</definedName>
    <definedName name="LimitMMRAContrib">[2]Inputs!$H$266</definedName>
    <definedName name="LLENAD">#REF!</definedName>
    <definedName name="Llenado">#REF!</definedName>
    <definedName name="LLENADOA">#REF!</definedName>
    <definedName name="Loan1BARate">[2]Inputs!$L$57</definedName>
    <definedName name="Loan1CommitmentFee">[2]Inputs!$J$57</definedName>
    <definedName name="Loan1DrawDown">[2]Inputs!$Z$57</definedName>
    <definedName name="Loan1DrawDownEndDate">[2]Inputs!$Y$57</definedName>
    <definedName name="Loan1DrawdownPercentage">[2]Inputs!$F$57</definedName>
    <definedName name="Loan1DrawDownStartDate">[2]Inputs!$X$57</definedName>
    <definedName name="Loan1DSRAPercentage">[2]Inputs!$W$58</definedName>
    <definedName name="Loan1EndDate">[2]Inputs!$U$57</definedName>
    <definedName name="Loan1Facility">[2]Control!$D$27</definedName>
    <definedName name="Loan1FixedRate">[2]Inputs!$K$57</definedName>
    <definedName name="Loan1FrontEndFee">[2]Inputs!$I$57</definedName>
    <definedName name="Loan1GracePeriod">[2]Inputs!$R$57</definedName>
    <definedName name="Loan1HedgeConst">[2]Inputs!$P$57</definedName>
    <definedName name="Loan1HedgeOp">[2]Inputs!$Q$57</definedName>
    <definedName name="Loan1InterestonCash">[2]Inputs!$V$57</definedName>
    <definedName name="Loan1StartDate">[2]Inputs!$S$57</definedName>
    <definedName name="Loan1Tenor">[2]Inputs!$T$57</definedName>
    <definedName name="Loan2BARate">[2]Inputs!$L$58</definedName>
    <definedName name="Loan2CommitmentFee">[2]Inputs!$J$58</definedName>
    <definedName name="Loan2DrawDown">[2]Inputs!$Z$58</definedName>
    <definedName name="Loan2DrawDownEndDate">[2]Inputs!$Y$58</definedName>
    <definedName name="Loan2DrawdownPercentage">[2]Inputs!$F$58</definedName>
    <definedName name="Loan2DrawDownStartDate">[2]Inputs!$X$58</definedName>
    <definedName name="Loan2EndDate">[2]Inputs!$U$58</definedName>
    <definedName name="Loan2Facility">[2]Control!$D$28</definedName>
    <definedName name="Loan2FixedRate">[2]Inputs!$K$58</definedName>
    <definedName name="Loan2FrontEndFees">[2]Inputs!$I$58</definedName>
    <definedName name="Loan2GracePeriod">[2]Inputs!$R$58</definedName>
    <definedName name="Loan2HedgeConst">[2]Inputs!$P$58</definedName>
    <definedName name="Loan2HedgeOp">[2]Inputs!$Q$58</definedName>
    <definedName name="Loan2StartDate">[2]Inputs!$S$58</definedName>
    <definedName name="Loan2Tenor">[2]Inputs!$T$58</definedName>
    <definedName name="MainLineYield">#REF!</definedName>
    <definedName name="Maquinaria">#REF!</definedName>
    <definedName name="MAQUINARIA2">#REF!</definedName>
    <definedName name="MAT_1">#REF!</definedName>
    <definedName name="MAT_2">#REF!</definedName>
    <definedName name="MAT_3_B">#REF!</definedName>
    <definedName name="MAT_4_B">#REF!</definedName>
    <definedName name="MAT_5_B">#REF!</definedName>
    <definedName name="MAT_6_B">#REF!</definedName>
    <definedName name="MAT_7_B">#REF!</definedName>
    <definedName name="MAT_8">#REF!</definedName>
    <definedName name="MATERIALES">#REF!</definedName>
    <definedName name="MATERIALES2">[6]PRINC_MATS!$A$3:$L$36</definedName>
    <definedName name="MDOS">#REF!</definedName>
    <definedName name="MENSUAL">#REF!</definedName>
    <definedName name="Mid">#REF!</definedName>
    <definedName name="MinCCACharge">[1]Inputs!$O$198</definedName>
    <definedName name="MMAcceleratingRate">[2]Inputs!$D$275</definedName>
    <definedName name="MMChoice">[2]Inputs!$D$279</definedName>
    <definedName name="MMRADate">[2]Inputs!$L$68</definedName>
    <definedName name="MMStraightLine">[2]Inputs!$D$274</definedName>
    <definedName name="ModelStartDate">[2]Inputs!$E$10</definedName>
    <definedName name="ModelStartPeriod">[2]Inputs!$F$10</definedName>
    <definedName name="ModelStartSerial">[2]Inputs!$G$10</definedName>
    <definedName name="MTRES">#REF!</definedName>
    <definedName name="MUNO">#REF!</definedName>
    <definedName name="NoDaysInYear">[2]Inputs!$E$18</definedName>
    <definedName name="NomBlendEqIRR">#REF!</definedName>
    <definedName name="NomEqIRR">#REF!</definedName>
    <definedName name="NominalDiscountRate">[1]Inputs!$E$38</definedName>
    <definedName name="NomSubDIRR">#REF!</definedName>
    <definedName name="NPVDate">[2]Inputs!$E$19</definedName>
    <definedName name="NumSPVYears">[2]Inputs!$C$112</definedName>
    <definedName name="obra_1">#REF!</definedName>
    <definedName name="obra_2">#REF!</definedName>
    <definedName name="OBRAS">#REF!</definedName>
    <definedName name="ok">#REF!</definedName>
    <definedName name="OntarioCostofBorrowing">[2]Inputs!$O$48</definedName>
    <definedName name="OperatingPeriod">[2]Inputs!$D$270</definedName>
    <definedName name="OperationalSavingsA">[2]Control!$E$55</definedName>
    <definedName name="OperationalSavingsB">[2]Control!$F$55</definedName>
    <definedName name="opex">#REF!</definedName>
    <definedName name="OpexF">#REF!</definedName>
    <definedName name="OpMarginLoan1">[2]Inputs!$O$57</definedName>
    <definedName name="OpMarginLoan2">[2]Inputs!$O$58</definedName>
    <definedName name="OpsStart">#REF!</definedName>
    <definedName name="P.C.I.E.">#REF!</definedName>
    <definedName name="P_8000">#REF!</definedName>
    <definedName name="P_9000">#REF!</definedName>
    <definedName name="P1A">#REF!</definedName>
    <definedName name="P1B">#REF!</definedName>
    <definedName name="P2A">#REF!</definedName>
    <definedName name="P2B">#REF!</definedName>
    <definedName name="P3A">#REF!</definedName>
    <definedName name="P3B">#REF!</definedName>
    <definedName name="P4A">#REF!</definedName>
    <definedName name="P4B">#REF!</definedName>
    <definedName name="P5A">#REF!</definedName>
    <definedName name="P5B">#REF!</definedName>
    <definedName name="P6A">#REF!</definedName>
    <definedName name="P6B">#REF!</definedName>
    <definedName name="P7A">#REF!</definedName>
    <definedName name="P7B">#REF!</definedName>
    <definedName name="P8A">#REF!</definedName>
    <definedName name="P8B">#REF!</definedName>
    <definedName name="PASTA2">#REF!</definedName>
    <definedName name="PASTA22">[11]PASTA!#REF!</definedName>
    <definedName name="PAVIMENTOS">#REF!</definedName>
    <definedName name="Payback_End">[2]Inputs!$F$29</definedName>
    <definedName name="Payback_Start">[2]Inputs!$F$28</definedName>
    <definedName name="Payback1">[2]Inputs!$E$28</definedName>
    <definedName name="Payback2">[2]Inputs!$E$29</definedName>
    <definedName name="PeriodEnd">#REF!</definedName>
    <definedName name="PeriodMid">#REF!</definedName>
    <definedName name="PeriodStart">#REF!</definedName>
    <definedName name="Phase1CompletionDate">[2]Inputs!$E$25</definedName>
    <definedName name="Phase1CompletionPeriod">[2]Inputs!$F$25</definedName>
    <definedName name="Phase1FMPercentage">[1]Inputs!$H$23</definedName>
    <definedName name="Phase1RevenueAvailability">[1]Inputs!$G$23</definedName>
    <definedName name="Phase2CompletionDate">[2]Inputs!$E$26</definedName>
    <definedName name="Phase2CompletionPeriod">[2]Inputs!$F$26</definedName>
    <definedName name="PICE_ALMACEN_Y_MAQUINARIA">#REF!</definedName>
    <definedName name="PICE_C_D_C_I">#REF!</definedName>
    <definedName name="PICE_ESTIMADO_DE_OBRA">#REF!</definedName>
    <definedName name="PICE_PROVICIONAL">#REF!</definedName>
    <definedName name="PICE_REAL_COMPLETO">#REF!</definedName>
    <definedName name="PICE_REAL_RESUMEN">#REF!</definedName>
    <definedName name="Porcentaje_Indirecto">'[7]b)Indirectos Desglosados'!$H$73</definedName>
    <definedName name="Porcentaje_Utilidad_Propuesta">[7]DatosObra!$E$7</definedName>
    <definedName name="PorcentajeFinanciamiento">'[7]f)Financiamiento'!$T$108</definedName>
    <definedName name="portada">#REF!</definedName>
    <definedName name="PRESIP">#REF!</definedName>
    <definedName name="PRESU800">#REF!</definedName>
    <definedName name="Prog_presupuesto">#REF!</definedName>
    <definedName name="Programa_Obra">#REF!</definedName>
    <definedName name="Programa_Porcentajes">#REF!</definedName>
    <definedName name="ProvincialCapitalTaxRate">[1]Inputs!$O$184</definedName>
    <definedName name="ProvincialTaxRate">[1]Inputs!$O$183</definedName>
    <definedName name="PTOS_RELEV">#REF!</definedName>
    <definedName name="PTU">[7]DatosObra!$E$12</definedName>
    <definedName name="PUDESEMB6">#REF!</definedName>
    <definedName name="RAVCOIndex">[8]Time!#REF!</definedName>
    <definedName name="RDTO1">#REF!</definedName>
    <definedName name="RDTO2">#REF!</definedName>
    <definedName name="REAL">#REF!</definedName>
    <definedName name="REAL_8000">#REF!</definedName>
    <definedName name="REAL_9000">#REF!</definedName>
    <definedName name="REAL8000">#REF!</definedName>
    <definedName name="RealBlendEqIRR">#REF!</definedName>
    <definedName name="RealDiscRate">[2]Inputs!$E$41</definedName>
    <definedName name="RealEqIRR">#REF!</definedName>
    <definedName name="RealSubDIRR">#REF!</definedName>
    <definedName name="Recuperación_IMPAC">#REF!</definedName>
    <definedName name="RES_CARG_EQ_PROP">#REF!</definedName>
    <definedName name="Resumen">#REF!</definedName>
    <definedName name="RevenueStartDate">[2]Inputs!$E$14</definedName>
    <definedName name="RevenueStartPeriod">[2]Inputs!$F$14</definedName>
    <definedName name="Risk_Lifecycle_Costs">[2]Inputs!$F$260</definedName>
    <definedName name="RR_LifeCycle_Costs">[2]Inputs!$F$259</definedName>
    <definedName name="RV">#REF!</definedName>
    <definedName name="SculptSwitch">[2]Inputs!$D$61</definedName>
    <definedName name="SecondMonthSerial">[2]Inputs!$H$10</definedName>
    <definedName name="SEMANAL">#REF!</definedName>
    <definedName name="SEMANAL22">#REF!</definedName>
    <definedName name="SemiAnnualAvailCharge">[2]Inputs!$H$90</definedName>
    <definedName name="SemiAnnualFMCosts">[2]Inputs!$H$107</definedName>
    <definedName name="SeniorDebtIndicator">[8]Time!#REF!</definedName>
    <definedName name="ShareCapEquityBalance">[2]Inputs!$G$76</definedName>
    <definedName name="ShareCapInterestRate">[2]Inputs!$M$76</definedName>
    <definedName name="ShareCapWeighting">[2]Control!$G$34</definedName>
    <definedName name="silicon">#REF!</definedName>
    <definedName name="SILICON2">#REF!</definedName>
    <definedName name="SPVAdminYear1">[2]Inputs!$H$134</definedName>
    <definedName name="SPVAdminYear2">[2]Inputs!$I$134</definedName>
    <definedName name="SPVAdminYear3">[2]Inputs!$J$134</definedName>
    <definedName name="SPVAdminYear4Plus">[2]Inputs!$K$134</definedName>
    <definedName name="SPVAdvisoryCosts">[2]Inputs!$Q$123</definedName>
    <definedName name="SPVBankYear1">[2]Inputs!$H$128</definedName>
    <definedName name="SPVBankYear2">[2]Inputs!$I$128</definedName>
    <definedName name="SPVBankYear3">[2]Inputs!$J$128</definedName>
    <definedName name="SPVBankYear4Plus">[2]Inputs!$K$128</definedName>
    <definedName name="SPVDDCost">[2]Inputs!$Q$130</definedName>
    <definedName name="SPVInsuranceYear1">[2]Inputs!$H$125</definedName>
    <definedName name="SPVInsuranceYear2">[2]Inputs!$I$125</definedName>
    <definedName name="SPVInsuranceYear3">[2]Inputs!$J$125</definedName>
    <definedName name="SPVInsuranceYear4plus">[2]Inputs!$K$125</definedName>
    <definedName name="SPVInternalCost">[2]Inputs!$Q$134</definedName>
    <definedName name="SPVStaffYear1">[2]Inputs!$H$123</definedName>
    <definedName name="SPVStaffYear2">[2]Inputs!$I$123</definedName>
    <definedName name="SPVStaffYear3">[2]Inputs!$J$123</definedName>
    <definedName name="SPVStaffYear4Plus">[2]Inputs!$K$123</definedName>
    <definedName name="Start">#REF!</definedName>
    <definedName name="start2">#REF!</definedName>
    <definedName name="SUBCONTRATOS">#REF!</definedName>
    <definedName name="SUBCONTRATOS2">#REF!</definedName>
    <definedName name="SubDebtEquityBalance">[2]Inputs!$G$75</definedName>
    <definedName name="SubDebtInterestRate">[2]Inputs!$M$75</definedName>
    <definedName name="SubDebtMethodSwitch">[2]Inputs!$D$79</definedName>
    <definedName name="SubDebtWeighting">[2]Control!$G$35</definedName>
    <definedName name="SurtaxonIncome">[1]Inputs!$O$186</definedName>
    <definedName name="TABLA_CARGOS_POR_CTA">#REF!</definedName>
    <definedName name="TERRACERIAS">#REF!</definedName>
    <definedName name="Títulos_a_imprimir_IM">#REF!</definedName>
    <definedName name="TOTAL">[10]PROGRAMA!#REF!</definedName>
    <definedName name="TotalCapitalCosts">[2]Inputs!$F$163</definedName>
    <definedName name="TotalDebtWeighting">[2]Control!$D$35</definedName>
    <definedName name="TotalEquityWeighting">[2]Control!$D$34</definedName>
    <definedName name="TotalLifecycleCosts">[2]Inputs!$F$261</definedName>
    <definedName name="Trance1PostCLandDate">[2]Inputs!$F$191</definedName>
    <definedName name="Tranche1PostCLandProceeds">[2]Inputs!$G$191</definedName>
    <definedName name="Tranche2PostCLandDate">[2]Inputs!$F$192</definedName>
    <definedName name="Tranche2PostCLandProceeds">[2]Inputs!$G$192</definedName>
    <definedName name="Tranche3PostCLandDate">[2]Inputs!$F$193</definedName>
    <definedName name="Tranche3PostCLandProceeds">[2]Inputs!$G$193</definedName>
    <definedName name="Truncated">[8]Capex!#REF!</definedName>
    <definedName name="Type1CCARate">[1]Inputs!$P$191</definedName>
    <definedName name="Type2CCARate">[1]Inputs!$P$192</definedName>
    <definedName name="Type3CCARate">[1]Inputs!$P$193</definedName>
    <definedName name="Type4CCARate">[1]Inputs!$P$194</definedName>
    <definedName name="Type5CCARate">[1]Inputs!$P$195</definedName>
    <definedName name="Utilidad_Neta">'OE-02I'!$E$24</definedName>
    <definedName name="VAL_ALM">#REF!</definedName>
    <definedName name="X">#REF!</definedName>
    <definedName name="XX">#REF!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6" i="69" l="1"/>
  <c r="A6" i="22" l="1"/>
  <c r="A5" i="69" s="1"/>
  <c r="A5" i="22"/>
  <c r="A4" i="69" l="1"/>
  <c r="A5" i="58"/>
  <c r="A6" i="68"/>
  <c r="A5" i="68"/>
  <c r="A6" i="66" l="1"/>
  <c r="A5" i="66"/>
  <c r="A6" i="65"/>
  <c r="A5" i="65"/>
  <c r="A6" i="64"/>
  <c r="A5" i="64"/>
  <c r="A6" i="63"/>
  <c r="A5" i="63"/>
  <c r="F24" i="61"/>
  <c r="F23" i="61"/>
  <c r="A6" i="61"/>
  <c r="A5" i="61"/>
  <c r="G38" i="60"/>
  <c r="G40" i="60" s="1"/>
  <c r="G27" i="60"/>
  <c r="G44" i="60" s="1"/>
  <c r="A6" i="60"/>
  <c r="A5" i="60"/>
  <c r="A6" i="59"/>
  <c r="A5" i="59"/>
  <c r="A6" i="58"/>
  <c r="I23" i="57"/>
  <c r="J23" i="57" s="1"/>
  <c r="K23" i="57" s="1"/>
  <c r="L23" i="57" s="1"/>
  <c r="M23" i="57" s="1"/>
  <c r="N23" i="57" s="1"/>
  <c r="O23" i="57" s="1"/>
  <c r="P23" i="57" s="1"/>
  <c r="Q23" i="57" s="1"/>
  <c r="R23" i="57" s="1"/>
  <c r="S23" i="57" s="1"/>
  <c r="T23" i="57" s="1"/>
  <c r="U23" i="57" s="1"/>
  <c r="V23" i="57" s="1"/>
  <c r="A6" i="57"/>
  <c r="A5" i="57"/>
  <c r="G42" i="60" l="1"/>
  <c r="G23" i="48" l="1"/>
  <c r="H23" i="48" s="1"/>
  <c r="I23" i="48" s="1"/>
  <c r="J23" i="48" s="1"/>
  <c r="K23" i="48" s="1"/>
  <c r="L23" i="48" s="1"/>
  <c r="M23" i="48" s="1"/>
  <c r="N23" i="48" s="1"/>
  <c r="O23" i="48" s="1"/>
  <c r="P23" i="48" s="1"/>
  <c r="Q23" i="48" s="1"/>
  <c r="R23" i="48" s="1"/>
  <c r="S23" i="48" s="1"/>
  <c r="T23" i="48" s="1"/>
  <c r="D31" i="51"/>
  <c r="W31" i="51"/>
  <c r="V31" i="51"/>
  <c r="U31" i="51"/>
  <c r="T31" i="51"/>
  <c r="S31" i="51"/>
  <c r="R31" i="51"/>
  <c r="Q31" i="51"/>
  <c r="P31" i="51"/>
  <c r="O31" i="51"/>
  <c r="N31" i="51"/>
  <c r="M31" i="51"/>
  <c r="L31" i="51"/>
  <c r="K31" i="51"/>
  <c r="J31" i="51"/>
  <c r="I31" i="51"/>
  <c r="H31" i="51"/>
  <c r="G31" i="51"/>
  <c r="F31" i="51"/>
  <c r="W54" i="48" l="1"/>
  <c r="V54" i="48"/>
  <c r="U54" i="48"/>
  <c r="T54" i="48"/>
  <c r="S54" i="48"/>
  <c r="R54" i="48"/>
  <c r="Q54" i="48"/>
  <c r="P54" i="48"/>
  <c r="O54" i="48"/>
  <c r="N54" i="48"/>
  <c r="M54" i="48"/>
  <c r="L54" i="48"/>
  <c r="K54" i="48"/>
  <c r="J54" i="48"/>
  <c r="I54" i="48"/>
  <c r="H54" i="48"/>
  <c r="G54" i="48"/>
  <c r="F54" i="48"/>
  <c r="D54" i="48"/>
  <c r="W37" i="48"/>
  <c r="V37" i="48"/>
  <c r="U37" i="48"/>
  <c r="T37" i="48"/>
  <c r="S37" i="48"/>
  <c r="R37" i="48"/>
  <c r="Q37" i="48"/>
  <c r="P37" i="48"/>
  <c r="O37" i="48"/>
  <c r="N37" i="48"/>
  <c r="M37" i="48"/>
  <c r="L37" i="48"/>
  <c r="K37" i="48"/>
  <c r="J37" i="48"/>
  <c r="I37" i="48"/>
  <c r="H37" i="48"/>
  <c r="G37" i="48"/>
  <c r="F37" i="48"/>
  <c r="D37" i="48"/>
  <c r="A6" i="54" l="1"/>
  <c r="A5" i="54"/>
  <c r="A6" i="53"/>
  <c r="A5" i="53"/>
  <c r="A6" i="56" l="1"/>
  <c r="A5" i="56"/>
  <c r="A6" i="52"/>
  <c r="A5" i="52"/>
  <c r="I24" i="50"/>
  <c r="J24" i="50" s="1"/>
  <c r="K24" i="50" s="1"/>
  <c r="G24" i="50"/>
  <c r="G21" i="51"/>
  <c r="H21" i="51" s="1"/>
  <c r="I21" i="51" s="1"/>
  <c r="J21" i="51" s="1"/>
  <c r="K21" i="51" s="1"/>
  <c r="L21" i="51" s="1"/>
  <c r="M21" i="51" s="1"/>
  <c r="N21" i="51" s="1"/>
  <c r="O21" i="51" s="1"/>
  <c r="P21" i="51" s="1"/>
  <c r="Q21" i="51" s="1"/>
  <c r="R21" i="51" s="1"/>
  <c r="S21" i="51" s="1"/>
  <c r="T21" i="51" s="1"/>
  <c r="U21" i="51" s="1"/>
  <c r="V21" i="51" s="1"/>
  <c r="W21" i="51" s="1"/>
  <c r="A6" i="51"/>
  <c r="A5" i="51"/>
  <c r="J23" i="50"/>
  <c r="D31" i="50"/>
  <c r="F31" i="50"/>
  <c r="A6" i="50"/>
  <c r="A5" i="50"/>
  <c r="D59" i="48"/>
  <c r="W59" i="48"/>
  <c r="V59" i="48"/>
  <c r="U59" i="48"/>
  <c r="T59" i="48"/>
  <c r="S59" i="48"/>
  <c r="R59" i="48"/>
  <c r="Q59" i="48"/>
  <c r="P59" i="48"/>
  <c r="O59" i="48"/>
  <c r="N59" i="48"/>
  <c r="M59" i="48"/>
  <c r="L59" i="48"/>
  <c r="K59" i="48"/>
  <c r="J59" i="48"/>
  <c r="I59" i="48"/>
  <c r="H59" i="48"/>
  <c r="G59" i="48"/>
  <c r="F59" i="48"/>
  <c r="A6" i="48" l="1"/>
  <c r="A5" i="48"/>
  <c r="I23" i="47"/>
  <c r="J23" i="47" s="1"/>
  <c r="K23" i="47" s="1"/>
  <c r="L23" i="47" s="1"/>
  <c r="M23" i="47" s="1"/>
  <c r="N23" i="47" s="1"/>
  <c r="O23" i="47" s="1"/>
  <c r="P23" i="47" s="1"/>
  <c r="Q23" i="47" s="1"/>
  <c r="R23" i="47" s="1"/>
  <c r="S23" i="47" s="1"/>
  <c r="T23" i="47" s="1"/>
  <c r="U23" i="47" s="1"/>
  <c r="V23" i="47" s="1"/>
  <c r="A6" i="47"/>
  <c r="A5" i="47"/>
  <c r="A6" i="46"/>
  <c r="A5" i="46"/>
  <c r="G23" i="45" l="1"/>
  <c r="H23" i="45" s="1"/>
  <c r="I23" i="45" s="1"/>
  <c r="A6" i="45"/>
  <c r="A5" i="45"/>
  <c r="I22" i="14"/>
  <c r="J22" i="14" s="1"/>
  <c r="K22" i="14" s="1"/>
  <c r="A6" i="14" l="1"/>
  <c r="A5" i="14"/>
  <c r="A6" i="3"/>
  <c r="A5" i="3"/>
</calcChain>
</file>

<file path=xl/sharedStrings.xml><?xml version="1.0" encoding="utf-8"?>
<sst xmlns="http://schemas.openxmlformats.org/spreadsheetml/2006/main" count="1369" uniqueCount="743">
  <si>
    <t>A</t>
  </si>
  <si>
    <t>B</t>
  </si>
  <si>
    <t>Fecha:</t>
  </si>
  <si>
    <t>Hoja No.</t>
  </si>
  <si>
    <t>…</t>
  </si>
  <si>
    <t>……</t>
  </si>
  <si>
    <t>Saldo Inicial</t>
  </si>
  <si>
    <t>Disposiciones</t>
  </si>
  <si>
    <t>Intereses capitalizados</t>
  </si>
  <si>
    <t>Saldo Final</t>
  </si>
  <si>
    <t>Comisiones</t>
  </si>
  <si>
    <t>Coberturas cambiarias y de tasas</t>
  </si>
  <si>
    <t>Intereses generados</t>
  </si>
  <si>
    <t>Intereses pagados</t>
  </si>
  <si>
    <t>%</t>
  </si>
  <si>
    <t xml:space="preserve">Representante Legal de </t>
  </si>
  <si>
    <t>En tal virtud, manifestamos que:</t>
  </si>
  <si>
    <t xml:space="preserve"> En caso de existir diferencia entre las cantidades consignadas en números y en letras del numeral 2, prevalecerá en todo caso la expresada con letra.</t>
  </si>
  <si>
    <t>Concursante:</t>
  </si>
  <si>
    <t>Notas:</t>
  </si>
  <si>
    <t>Longitud:</t>
  </si>
  <si>
    <t>Unidad</t>
  </si>
  <si>
    <t>Capital de Riesgo</t>
  </si>
  <si>
    <t>Financiamientos</t>
  </si>
  <si>
    <t>Seguros y Fianzas</t>
  </si>
  <si>
    <t>2) Nuestra oferta formal consiste en:</t>
  </si>
  <si>
    <t>De:</t>
  </si>
  <si>
    <t>Cantidad</t>
  </si>
  <si>
    <t>Precio Unitario 
(MXN)</t>
  </si>
  <si>
    <t>Precio Unitario con Letra</t>
  </si>
  <si>
    <t>Meses</t>
  </si>
  <si>
    <t>Pesos de (Día / Mes / Año)
*Fecha de presentación de la Propuesta</t>
  </si>
  <si>
    <t>Permisos, Consultoría y Mitigaciones</t>
  </si>
  <si>
    <t>Honorarios fiduciarios</t>
  </si>
  <si>
    <t>Comisiones Bancarias, Intereses capitalizados, Costos de cobertura, etc.</t>
  </si>
  <si>
    <t>Fondo de Reserva para Mantenimiento y Conservación</t>
  </si>
  <si>
    <t>Concepto</t>
  </si>
  <si>
    <t>Descripción</t>
  </si>
  <si>
    <t>Años</t>
  </si>
  <si>
    <t>Total de Operación, Conservación y Mantenimiento Acumulado</t>
  </si>
  <si>
    <t>Total flujo de Capital de Riesgo</t>
  </si>
  <si>
    <t>Balance de efectivo</t>
  </si>
  <si>
    <t>(+) Efectivo al inicio del periodo</t>
  </si>
  <si>
    <t>Efectivo al final del periodo</t>
  </si>
  <si>
    <t>Estructura Financiera sin IVA</t>
  </si>
  <si>
    <t>Monto Total de Inversión sin IVA</t>
  </si>
  <si>
    <t>..</t>
  </si>
  <si>
    <t>Tasa de interés nominal</t>
  </si>
  <si>
    <t>Financiamiento 1 (1,2,…n)</t>
  </si>
  <si>
    <t>Costo promedio del financiamiento (deuda)</t>
  </si>
  <si>
    <t>Promedio en el plazo</t>
  </si>
  <si>
    <t>Costo promedio ponderado anual de la deuda (%)</t>
  </si>
  <si>
    <t>TIR del Desarrollador</t>
  </si>
  <si>
    <t>*Formato Libre</t>
  </si>
  <si>
    <t>Vigencia</t>
  </si>
  <si>
    <t>Asegurador</t>
  </si>
  <si>
    <t>Coberturas</t>
  </si>
  <si>
    <t>Tipo de Seguro</t>
  </si>
  <si>
    <t>Forma de presentación del Plan de Cobertura de Riesgos</t>
  </si>
  <si>
    <t>Forma de presentación del Plan de Financiamiento</t>
  </si>
  <si>
    <t>Forma de presentación del Programa de Inversiones</t>
  </si>
  <si>
    <t>(+) Intereses ganados</t>
  </si>
  <si>
    <t>Total orígenes de recursos</t>
  </si>
  <si>
    <t>Total aplicaciones de recursos</t>
  </si>
  <si>
    <t>Formatos Económico-Financieros</t>
  </si>
  <si>
    <t>Supervisión Externa</t>
  </si>
  <si>
    <t xml:space="preserve">No. </t>
  </si>
  <si>
    <t>I</t>
  </si>
  <si>
    <t>Preliminares</t>
  </si>
  <si>
    <t>Terracerías</t>
  </si>
  <si>
    <t>Pavimentos</t>
  </si>
  <si>
    <t>Estructuras</t>
  </si>
  <si>
    <t>Capítulo o Subcapítulo</t>
  </si>
  <si>
    <t>Señalamiento y dispositivos de seguridad</t>
  </si>
  <si>
    <t>Concepto 1 al "n"</t>
  </si>
  <si>
    <r>
      <t xml:space="preserve">Pesos de (Día / Mes / Año)
</t>
    </r>
    <r>
      <rPr>
        <i/>
        <sz val="10"/>
        <color theme="1"/>
        <rFont val="Arial"/>
        <family val="2"/>
        <scheme val="minor"/>
      </rPr>
      <t>*Fecha de presentación de la Propuesta</t>
    </r>
  </si>
  <si>
    <t>II</t>
  </si>
  <si>
    <t>Estándar</t>
  </si>
  <si>
    <t>Nombre y firma del Representante Legal del Concursante o Representante Común del Consorcio</t>
  </si>
  <si>
    <t>Subtotal del Monto Total de Inversión (por cada hoja)</t>
  </si>
  <si>
    <t>Monto Total de Inversión Acumulado</t>
  </si>
  <si>
    <t>Subtotal de Operación, Conservación y Mantenimiento (por cada hoja)</t>
  </si>
  <si>
    <t>Total Operación, Conservación y Mantenimiento Acumulado</t>
  </si>
  <si>
    <t>(-) Aportaciones de Capital de Riesgo</t>
  </si>
  <si>
    <t>(+) Dividendos</t>
  </si>
  <si>
    <t>(+) Reducciones de Capital</t>
  </si>
  <si>
    <t>Estándar de Desempeño</t>
  </si>
  <si>
    <r>
      <t>Otros costos y gastos</t>
    </r>
    <r>
      <rPr>
        <vertAlign val="superscript"/>
        <sz val="11"/>
        <rFont val="Arial"/>
        <family val="2"/>
      </rPr>
      <t xml:space="preserve"> (iii)</t>
    </r>
  </si>
  <si>
    <t>Orígenes de Recursos</t>
  </si>
  <si>
    <t>Aplicaciones de Recursos</t>
  </si>
  <si>
    <t>(+) Disposiciones de Financiamientos</t>
  </si>
  <si>
    <t xml:space="preserve">(+/-) Flujo del periodo </t>
  </si>
  <si>
    <t>Proyecto Ejecutivo</t>
  </si>
  <si>
    <t>III</t>
  </si>
  <si>
    <t>Subcapítulo</t>
  </si>
  <si>
    <t>Subcapítulo 1 al "n"</t>
  </si>
  <si>
    <t xml:space="preserve">(ii) La información colocada en la sección "Asegurador" será indicativa y podrá nombrar una lista de posibles aseguradoras. </t>
  </si>
  <si>
    <t>(iii)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t>
  </si>
  <si>
    <t>(ii)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t>
  </si>
  <si>
    <t xml:space="preserve">(iii)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</si>
  <si>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xml:space="preserve">(iv)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</si>
  <si>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xml:space="preserve">(ii)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</si>
  <si>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Otros flujos de Capital de Riesgo</t>
  </si>
  <si>
    <t>Concepto:</t>
  </si>
  <si>
    <t>Importe</t>
  </si>
  <si>
    <t>Precio Unitario:</t>
  </si>
  <si>
    <t>[*]</t>
  </si>
  <si>
    <t>En caso de resultar ganadores, por este conducto manifestamos nuestro compromiso de suscribir el correspondiente Título de Concesión y otorgar las garantías de cumplimiento correspondientes.</t>
  </si>
  <si>
    <t>Por medio de la presente ratificamos, bajo protesta de decir verdad, que nuestra representada actúa a nombre y por cuenta propia.</t>
  </si>
  <si>
    <t>Reiteramos nuestro compromiso de sujetarnos incondicionalmente a las disposiciones legales y administrativas aplicables en adición a las Bases de la presente licitación, así como a los demás Documentos del Concurso.</t>
  </si>
  <si>
    <t>OE-01. Carta de Oferta Económica</t>
  </si>
  <si>
    <t>Toluca, Estado de México a</t>
  </si>
  <si>
    <t>Forma de presentación del Presupuesto de Construcción</t>
  </si>
  <si>
    <t>Importe
(MXN)</t>
  </si>
  <si>
    <t>OE-03. Programa de Construcción</t>
  </si>
  <si>
    <t>Forma de presentación del Programa de Construcción</t>
  </si>
  <si>
    <t>OE-04. Programa de Inversiones</t>
  </si>
  <si>
    <t>Cifras (Pesos)</t>
  </si>
  <si>
    <t>En Pesos nominales</t>
  </si>
  <si>
    <t>Pesos nominales</t>
  </si>
  <si>
    <t xml:space="preserve">(iii) En la sección otros costos y gastos, el Concursante deberá especificar aquellos gastos adicionales que permitan la puesta en operación del Proyecto. </t>
  </si>
  <si>
    <t>Forma de presentación del Presupuesto de  Operación, Mantenimiento y Conservación</t>
  </si>
  <si>
    <t>En Pesos de la fecha de presentación de las Propuesta</t>
  </si>
  <si>
    <t>--</t>
  </si>
  <si>
    <t>Año 30</t>
  </si>
  <si>
    <t>Forma de presentación del Programa de Operación, Mantenimiento y Conservación</t>
  </si>
  <si>
    <t>En Pesos de la Fecha de presentación de Propuestas</t>
  </si>
  <si>
    <t>Presentar en Pesos nominales</t>
  </si>
  <si>
    <t>Monto Total
(MXN)</t>
  </si>
  <si>
    <t>(+) Dotación del Fondo de Reserva de Mantenimiento y Conservación</t>
  </si>
  <si>
    <t>(+) Dotación del Fondo de Reserva de Servicio de Deuda</t>
  </si>
  <si>
    <t>(+) Monto Total de la Inversión</t>
  </si>
  <si>
    <t>(+) IVA recuperado</t>
  </si>
  <si>
    <t>(+) Otros flujos de Recursos de Accionistas</t>
  </si>
  <si>
    <t>(+) Comisiones</t>
  </si>
  <si>
    <t>(+) Intereses pagados</t>
  </si>
  <si>
    <t>(+) Otros costos y gastos</t>
  </si>
  <si>
    <t>(-) IVA pagado</t>
  </si>
  <si>
    <t>De forma anual en la Etapa de Operación</t>
  </si>
  <si>
    <t>Año 3</t>
  </si>
  <si>
    <t>Año 4</t>
  </si>
  <si>
    <t>Año 5</t>
  </si>
  <si>
    <t>Año 6</t>
  </si>
  <si>
    <t>Año 7</t>
  </si>
  <si>
    <t>Año 8</t>
  </si>
  <si>
    <t>Año 9</t>
  </si>
  <si>
    <t>Año 10</t>
  </si>
  <si>
    <t>Recursos de Accionistas</t>
  </si>
  <si>
    <t>Margen sobre tasa</t>
  </si>
  <si>
    <t>Tasa de interés integrada</t>
  </si>
  <si>
    <t>Costo de la Prima
(MXN)</t>
  </si>
  <si>
    <t>Suma Asegurada
(MXN)</t>
  </si>
  <si>
    <t>Deducible
(MXN)</t>
  </si>
  <si>
    <t>Forma de presentación del Estudio de Asignación y Pronóstico de Tránsito</t>
  </si>
  <si>
    <t>TDPA</t>
  </si>
  <si>
    <t>Tipo de Vehículo</t>
  </si>
  <si>
    <t>Autos</t>
  </si>
  <si>
    <t>CU</t>
  </si>
  <si>
    <t>Forma de presentación del Esquema Tarifario</t>
  </si>
  <si>
    <t>Escenario Base</t>
  </si>
  <si>
    <t>Ingreso Anual</t>
  </si>
  <si>
    <t>Total</t>
  </si>
  <si>
    <t>Forma de presentación del cálculo de la TIR del Concesionario</t>
  </si>
  <si>
    <t>El Monto Total de Inversión corresponde a la cantidad de $____________________  (_________________________ pesos M.N.), más el IVA por una cantidad de $____________________  (_________________________ pesos M.N.). En suma, el Monto Total de Inversión incluyendo el IVA equivale a la cantidad total de $____________________  (_________________________ pesos M.N.) a Pesos constantes de la fecha de presentación de Propuestas.</t>
  </si>
  <si>
    <t>El Presupuesto de Construcción asciende a la cantidad de $_______________   (___________________________pesos M.N.) más el IVA por una cantidad de $____________________  (_________________________ pesos M.N.). En suma, el Presupuesto de Construcción incluyendo el IVA equivale a la cantidad total de $____________________  (_________________________ pesos M.N.) a Pesos constantes de la fecha de presentación de Propuestas.</t>
  </si>
  <si>
    <t>La Estructura Financiera es la siguiente:
-Los Recursos de los Accionistas ascienden a la cantidad de $__________________   (_________________________ pesos M.N.), a Pesos constantes de la fecha de presentación de Propuestas, que corresponde a un ___(%) del Monto Total de Inversión sin IVA.
-El Financiamiento asciende a la cantidad de $__________________   (_________________________ pesos M.N.), a Pesos constantes de la fecha de presentación de Propuestas, que corresponde a un ___(%) del Monto Total de Inversión sin IVA.</t>
  </si>
  <si>
    <t>En Pesos constantes de la fecha de presentación de Propuestas</t>
  </si>
  <si>
    <t>LISTADO DE INSUMOS:</t>
  </si>
  <si>
    <t>Clave:</t>
  </si>
  <si>
    <t>Descripción:</t>
  </si>
  <si>
    <t>Unidad:</t>
  </si>
  <si>
    <t>Cantidad:</t>
  </si>
  <si>
    <t>Importe:</t>
  </si>
  <si>
    <t>Materiales:</t>
  </si>
  <si>
    <t>Subtotal Materiales =</t>
  </si>
  <si>
    <t>Mano de Obra:</t>
  </si>
  <si>
    <t>Equipo y Herramienta:</t>
  </si>
  <si>
    <t>Subtotal Mano de Obra =</t>
  </si>
  <si>
    <t>Subtotal Equipo y Herramienta =</t>
  </si>
  <si>
    <t>Totales =</t>
  </si>
  <si>
    <t>Forma de presentación del Análisis del Factor de Salario Real</t>
  </si>
  <si>
    <t>DATOS BÁSICOS PARA EL ANÁLISIS DEL FACTOR DE SALARIO REAL</t>
  </si>
  <si>
    <t>Días</t>
  </si>
  <si>
    <t>DC</t>
  </si>
  <si>
    <t>Días Calendario</t>
  </si>
  <si>
    <t>DG</t>
  </si>
  <si>
    <t>Días de aguinaldo</t>
  </si>
  <si>
    <t>DP</t>
  </si>
  <si>
    <t>Días por prima vacacional</t>
  </si>
  <si>
    <t>TP</t>
  </si>
  <si>
    <t>TOTAL DE DÍAS REALMENTE PAGADOS AL AÑO</t>
  </si>
  <si>
    <t>Suma =</t>
  </si>
  <si>
    <t>DIDOM</t>
  </si>
  <si>
    <t>Días Domingo</t>
  </si>
  <si>
    <t>DIVAC</t>
  </si>
  <si>
    <t>Días de vacaciones</t>
  </si>
  <si>
    <t>DILUN</t>
  </si>
  <si>
    <t>Días Lunes</t>
  </si>
  <si>
    <t>DIFEO</t>
  </si>
  <si>
    <t>Días festivos por Ley</t>
  </si>
  <si>
    <t>DIPEC</t>
  </si>
  <si>
    <t>Días perdidos por condiciones de clima (lluvia y otros)</t>
  </si>
  <si>
    <t>DIPCO</t>
  </si>
  <si>
    <t>Días por costumbre</t>
  </si>
  <si>
    <t>FL</t>
  </si>
  <si>
    <t>Fondo de liquidación (30 días)</t>
  </si>
  <si>
    <t>DISIN</t>
  </si>
  <si>
    <t>Días por sindicato (contrato colectivo)</t>
  </si>
  <si>
    <t>DN</t>
  </si>
  <si>
    <t>DÍAS NO LABORADOS AL AÑO</t>
  </si>
  <si>
    <t>TL</t>
  </si>
  <si>
    <t>DÍAS REALMENTE LABORADOS AL AÑO (DC-DN)</t>
  </si>
  <si>
    <t>TP/TL</t>
  </si>
  <si>
    <t>DÍAS PAGADOS / DÍAS LABORADOS</t>
  </si>
  <si>
    <t>FSC</t>
  </si>
  <si>
    <t>FACTOR DE SALARIO BASE DE COTIZACIÓN PARA CALCULO DEL IMSS ( TP-TE) / DC</t>
  </si>
  <si>
    <t>*TE, Días laborados de forma extraordinaria</t>
  </si>
  <si>
    <t>A [*] 2020</t>
  </si>
  <si>
    <t>SALARIO MINIMO CDMX =</t>
  </si>
  <si>
    <t>Datos para el calculo del Factor de Salario Real</t>
  </si>
  <si>
    <t>Salario Mínimo (SM) =</t>
  </si>
  <si>
    <t>3SM =</t>
  </si>
  <si>
    <t>TOTAL DE DÍAS REALMENTE PAGADOS AL AÑO (TP) =</t>
  </si>
  <si>
    <t>FACTOR DE SALARIO BASE DE COTIZACIÓN PARA CALCULO DEL IMSS (FSC) =</t>
  </si>
  <si>
    <t xml:space="preserve">Basado en: Ley del Seguro Social, Ley del Instituto del Fondo Nacional de la Vivienda para los Trabajadores y Ley Federal del Trabajo y los Contratos Colectivos, </t>
  </si>
  <si>
    <t>25SM =</t>
  </si>
  <si>
    <t>DÍAS REALMENTE LABORADOS AL AÑO (TL) =</t>
  </si>
  <si>
    <t>DÍAS PAGADOS / DÍAS LABORADOS (TP/TL) =</t>
  </si>
  <si>
    <t>CALCULO DEL FACTOR DE SALARIO REAL</t>
  </si>
  <si>
    <t>CATEGORÍA</t>
  </si>
  <si>
    <t xml:space="preserve">SALARIO </t>
  </si>
  <si>
    <t>I. RIESGO</t>
  </si>
  <si>
    <t>II. ENFERMEDAD Y MATERNIDAD</t>
  </si>
  <si>
    <t>IV</t>
  </si>
  <si>
    <t>V</t>
  </si>
  <si>
    <t>TOTAL</t>
  </si>
  <si>
    <t>PS</t>
  </si>
  <si>
    <t>FSR</t>
  </si>
  <si>
    <t>CLAVE</t>
  </si>
  <si>
    <t>DESCRIPCIÓN</t>
  </si>
  <si>
    <t>Días pagados /Días Laborados</t>
  </si>
  <si>
    <t>Salario Nominal 
($)</t>
  </si>
  <si>
    <t>Factor Salario Base de Cotización</t>
  </si>
  <si>
    <t>Salario Base de Cotización</t>
  </si>
  <si>
    <t>DE TRABAJO</t>
  </si>
  <si>
    <t>Cuota Fija</t>
  </si>
  <si>
    <t>Excedente de tres salarios mínimos DF</t>
  </si>
  <si>
    <t>Aplicación IMSS al excedente</t>
  </si>
  <si>
    <t>Prestaciones en dinero</t>
  </si>
  <si>
    <t>Gastos médicos pensionados</t>
  </si>
  <si>
    <t>INVALIDEZ Y VIDA</t>
  </si>
  <si>
    <t>Retiro (SAR)</t>
  </si>
  <si>
    <t>Cesantía en edad avanzada y vejez</t>
  </si>
  <si>
    <t>Guarderías y Prestaciones sociales</t>
  </si>
  <si>
    <t>INFONAVIT</t>
  </si>
  <si>
    <t>Impuesto Sobre Nómina</t>
  </si>
  <si>
    <t xml:space="preserve">Suma prestaciones </t>
  </si>
  <si>
    <t>Obligación Obrero-Patronal</t>
  </si>
  <si>
    <t>Fsr=[ PS (TP-TE) / TL ] + (TP/TL)</t>
  </si>
  <si>
    <t>C</t>
  </si>
  <si>
    <t>D</t>
  </si>
  <si>
    <t>E</t>
  </si>
  <si>
    <t>F</t>
  </si>
  <si>
    <t>G</t>
  </si>
  <si>
    <t>H</t>
  </si>
  <si>
    <t>J</t>
  </si>
  <si>
    <t>K</t>
  </si>
  <si>
    <t>L</t>
  </si>
  <si>
    <t>M</t>
  </si>
  <si>
    <t>N</t>
  </si>
  <si>
    <t>O</t>
  </si>
  <si>
    <t>P</t>
  </si>
  <si>
    <t>Q</t>
  </si>
  <si>
    <t>R</t>
  </si>
  <si>
    <t>S</t>
  </si>
  <si>
    <t>T</t>
  </si>
  <si>
    <t>U</t>
  </si>
  <si>
    <t>TP / TL</t>
  </si>
  <si>
    <t xml:space="preserve"> (TP-TE)/DC</t>
  </si>
  <si>
    <t>DxE</t>
  </si>
  <si>
    <t>GxF</t>
  </si>
  <si>
    <t>HxSMDF</t>
  </si>
  <si>
    <t>F-3SMDF</t>
  </si>
  <si>
    <t>JxI</t>
  </si>
  <si>
    <t>KxF</t>
  </si>
  <si>
    <t>LxF</t>
  </si>
  <si>
    <t>MxF</t>
  </si>
  <si>
    <t>NxF</t>
  </si>
  <si>
    <t>OxF</t>
  </si>
  <si>
    <t>PxF</t>
  </si>
  <si>
    <t>QxF</t>
  </si>
  <si>
    <t>RxF</t>
  </si>
  <si>
    <r>
      <rPr>
        <sz val="14"/>
        <rFont val="Symbol"/>
        <family val="1"/>
        <charset val="2"/>
      </rPr>
      <t xml:space="preserve">S </t>
    </r>
    <r>
      <rPr>
        <sz val="11"/>
        <rFont val="Calibri"/>
        <family val="2"/>
      </rPr>
      <t>G-R</t>
    </r>
  </si>
  <si>
    <t>S / F</t>
  </si>
  <si>
    <t>SN</t>
  </si>
  <si>
    <t>SBC</t>
  </si>
  <si>
    <t>SP</t>
  </si>
  <si>
    <t>SP/SBC</t>
  </si>
  <si>
    <t xml:space="preserve"> </t>
  </si>
  <si>
    <t>Forma de presentación del Análisis de Costos Horarios</t>
  </si>
  <si>
    <t>ANALISIS DE COSTOS HORARIOS DE MAQUINARIA Y EQUIPO</t>
  </si>
  <si>
    <t>(Descripción General del Equipo)</t>
  </si>
  <si>
    <t>Maquina:</t>
  </si>
  <si>
    <t>Modelo:</t>
  </si>
  <si>
    <t>Marca:</t>
  </si>
  <si>
    <t>Empresa:</t>
  </si>
  <si>
    <t>DATOS GENERALES</t>
  </si>
  <si>
    <t>Va = Valor de adquisición</t>
  </si>
  <si>
    <t>Pn = Potencia nominal</t>
  </si>
  <si>
    <t>HP</t>
  </si>
  <si>
    <t>Vll = Valor de llantas</t>
  </si>
  <si>
    <t>Tipo de combustible</t>
  </si>
  <si>
    <t>Diesel</t>
  </si>
  <si>
    <t>Vn = Valor neto = Va-Vll</t>
  </si>
  <si>
    <t>CCo = Coeficiente de combustible</t>
  </si>
  <si>
    <t>Vr = Valor de rescate r=</t>
  </si>
  <si>
    <t>Pc = Precio de combustible</t>
  </si>
  <si>
    <t>/ litro</t>
  </si>
  <si>
    <t>Ti = Tasa de interés</t>
  </si>
  <si>
    <t>/ año</t>
  </si>
  <si>
    <t>Fo = Factor de operación</t>
  </si>
  <si>
    <t>Ps = Prima de seguros</t>
  </si>
  <si>
    <t>Cc = Capacidad de cárter</t>
  </si>
  <si>
    <t>litros</t>
  </si>
  <si>
    <t>Fm = Factor de mantenimiento</t>
  </si>
  <si>
    <t>Tc = Tiempo de cambio de aceite</t>
  </si>
  <si>
    <t>horas</t>
  </si>
  <si>
    <t>Ve = Vida económica</t>
  </si>
  <si>
    <t>Fl = Factor de lubricante</t>
  </si>
  <si>
    <t>Ha = Tiempo trabajado por año</t>
  </si>
  <si>
    <t>Pa = Precio de aceite</t>
  </si>
  <si>
    <t>Nota: Las horas corresponden al tiempo efectivo de trabajo</t>
  </si>
  <si>
    <t>Hv = Vida económica de llantas</t>
  </si>
  <si>
    <t>COSTOS FIJOS</t>
  </si>
  <si>
    <t>Cargos</t>
  </si>
  <si>
    <t>Formulas:</t>
  </si>
  <si>
    <t>Operaciones:</t>
  </si>
  <si>
    <t>Depreciación</t>
  </si>
  <si>
    <t>D=(Vn-Vr)/Ve =</t>
  </si>
  <si>
    <t>Inversión</t>
  </si>
  <si>
    <t>I=((Vn+Vr)/2Ha)Ti =</t>
  </si>
  <si>
    <t>Seguros</t>
  </si>
  <si>
    <t>S=((Vn+Ver)/2Ha)Ps =</t>
  </si>
  <si>
    <t>Mantenimiento</t>
  </si>
  <si>
    <t>M = Fm x D =</t>
  </si>
  <si>
    <t>Subtotal  1 =</t>
  </si>
  <si>
    <t>CARGOS POR CONSUMOS:</t>
  </si>
  <si>
    <t>Combustible</t>
  </si>
  <si>
    <t>C = Cco x Fo x Pn x Pc =</t>
  </si>
  <si>
    <t>Lubricantes</t>
  </si>
  <si>
    <t>L=(Cc/Tc+(FoxFl)Pn)Pa =</t>
  </si>
  <si>
    <t>Llantas</t>
  </si>
  <si>
    <t>V = Vll / Hv =</t>
  </si>
  <si>
    <t>Piezas especiales</t>
  </si>
  <si>
    <t>Costo de piezas nuevas / Vida Económica de las piezas</t>
  </si>
  <si>
    <t>Subtotal 2 =</t>
  </si>
  <si>
    <t xml:space="preserve">Costo por hora de funcionamiento de la maquinaria y equipo </t>
  </si>
  <si>
    <t>Forma de presentación del Análisis de Costos Indirectos</t>
  </si>
  <si>
    <t xml:space="preserve">INTEGRACIÓN DE COSTOS INDIRECTOS </t>
  </si>
  <si>
    <t>CONCEPTO</t>
  </si>
  <si>
    <t>IMPORTE POR ADMINISTRACIÓN</t>
  </si>
  <si>
    <t>CENTRAL</t>
  </si>
  <si>
    <t>OBRA</t>
  </si>
  <si>
    <t>MONTO</t>
  </si>
  <si>
    <t>I.</t>
  </si>
  <si>
    <t>HONORARIOS SUELDOS Y PRESTACIONES</t>
  </si>
  <si>
    <t>a.</t>
  </si>
  <si>
    <t>Personal directivo incluye: Prestaciones</t>
  </si>
  <si>
    <t>b.</t>
  </si>
  <si>
    <t>Personal técnico incluye: Prestaciones</t>
  </si>
  <si>
    <t>c.</t>
  </si>
  <si>
    <t>Personal administrativo incluye: Prestaciones</t>
  </si>
  <si>
    <t>d.</t>
  </si>
  <si>
    <t>Cuota Patronal del Seguro Social del inciso a, b y c (consideradas)</t>
  </si>
  <si>
    <t>e.</t>
  </si>
  <si>
    <t>Prestaciones de la LFT del inciso a, b y c (consideradas)</t>
  </si>
  <si>
    <t>f.</t>
  </si>
  <si>
    <t>Pasajes y viáticos (consideradas)</t>
  </si>
  <si>
    <t>g.</t>
  </si>
  <si>
    <t>Los que deriven de suscripción de contratos de trabajo del inciso a, b y c.</t>
  </si>
  <si>
    <t>Subtotal =</t>
  </si>
  <si>
    <t>II.</t>
  </si>
  <si>
    <t>DEPRECIACION, MANTENIMIENTO Y RENTAS</t>
  </si>
  <si>
    <t>Edificios y Locales</t>
  </si>
  <si>
    <t>Locales de Mantenimiento y Guarda</t>
  </si>
  <si>
    <t>Bodegas</t>
  </si>
  <si>
    <t>Instalaciones Generales</t>
  </si>
  <si>
    <t>Muebles y enseres</t>
  </si>
  <si>
    <t>Depreciación o Renta, y Operación de Vehículos</t>
  </si>
  <si>
    <t>Campamentos</t>
  </si>
  <si>
    <t>III.</t>
  </si>
  <si>
    <t>SERVICIOS</t>
  </si>
  <si>
    <t>Consultores, Asesores, Servicio y Laboratorios</t>
  </si>
  <si>
    <t>Estudios e Investigación</t>
  </si>
  <si>
    <t>IV.</t>
  </si>
  <si>
    <t>FLETES Y ACARREOS</t>
  </si>
  <si>
    <t>De Campamentos</t>
  </si>
  <si>
    <t>De Equipo de Construcción</t>
  </si>
  <si>
    <t>De Plantas y elementos para Instalaciones</t>
  </si>
  <si>
    <t>De mobiliario</t>
  </si>
  <si>
    <t>V.</t>
  </si>
  <si>
    <t>GASTOS OFICINA</t>
  </si>
  <si>
    <t>Papelería y útiles de escritorio</t>
  </si>
  <si>
    <t>Correos, fax, teléfonos, telégrafos, radio.</t>
  </si>
  <si>
    <t>equipo de computación</t>
  </si>
  <si>
    <t>Situación de fondos</t>
  </si>
  <si>
    <t>Copias y duplicados</t>
  </si>
  <si>
    <t>Luz, gas y otros consumos</t>
  </si>
  <si>
    <t>Gastos de la licitación</t>
  </si>
  <si>
    <t>VI.</t>
  </si>
  <si>
    <t>CAPACITACION Y ADIESTRAMIENTO</t>
  </si>
  <si>
    <t>Cursos de Capacitación</t>
  </si>
  <si>
    <t>VII.</t>
  </si>
  <si>
    <t>SEGURIDAD E HIGIENE</t>
  </si>
  <si>
    <t>Prevención en Riesgos de trabajo</t>
  </si>
  <si>
    <t>Supervisión y Evaluación de riesgos</t>
  </si>
  <si>
    <t>VIII.</t>
  </si>
  <si>
    <t>SEGUROS  Y FIANZAS</t>
  </si>
  <si>
    <t>Primas por Seguro</t>
  </si>
  <si>
    <t>Primas por Fianzas</t>
  </si>
  <si>
    <t>IX.</t>
  </si>
  <si>
    <t>TRABAJOS PREVIOS Y AUXILIARES</t>
  </si>
  <si>
    <t>Construcción y conservación de caminos de acceso</t>
  </si>
  <si>
    <t>Montaje y desmantelamiento de equipo</t>
  </si>
  <si>
    <t>Construcción de Instalaciones generales</t>
  </si>
  <si>
    <t>1.  De Campamentos</t>
  </si>
  <si>
    <t>2.  De equipo de construcción</t>
  </si>
  <si>
    <t>3.  De plantas y elementos para instalaciones</t>
  </si>
  <si>
    <t>4.  Letrero nominativo de obra</t>
  </si>
  <si>
    <t>5.  Equipo de protección de obra</t>
  </si>
  <si>
    <t>TOTALES =</t>
  </si>
  <si>
    <t>COSTO DIRECTO</t>
  </si>
  <si>
    <t>PORCENTAJE DE INDIRECTOS</t>
  </si>
  <si>
    <t>(A+B)/C</t>
  </si>
  <si>
    <t>Forma de presentación del Lista de Insumos</t>
  </si>
  <si>
    <t>Deuda de Accionistas</t>
  </si>
  <si>
    <t>Total aportaciones de Recursos de Accionistas</t>
  </si>
  <si>
    <t>(+) Intereses de Deuda de Accionistas</t>
  </si>
  <si>
    <t>(+) Amortizaciones de Deuda de Accionistas</t>
  </si>
  <si>
    <t>Manifestamos que conocemos y hemos revisado las Bases Generales del Concurso, el proyecto del Título de Concesión y los Documentos del Concurso, mismos que aceptamos de manera incondicional y que se agregan debidamente rubricados por el representante legal a nuestra Oferta Técnica.</t>
  </si>
  <si>
    <t>Proyecto:</t>
  </si>
  <si>
    <t>Proyecto</t>
  </si>
  <si>
    <t>OE-02A. Presupuesto de Construcción</t>
  </si>
  <si>
    <t>OE-05. Presupuesto de Operación, Mantenimiento y Conservación</t>
  </si>
  <si>
    <t>OE-06. Programa de Operación, Mantenimiento y Conservación</t>
  </si>
  <si>
    <t>OE-08. Resumen del Estudio de Asignación y Pronóstico de Tránsito</t>
  </si>
  <si>
    <t>OE-10. Plan de Financiamiento</t>
  </si>
  <si>
    <t>OE-11. TIR del Concesionario</t>
  </si>
  <si>
    <t>OE-12. Carta de términos y condiciones del Financiamiento</t>
  </si>
  <si>
    <t>OE-13. Modelo Financiero</t>
  </si>
  <si>
    <t>OE-14. Manual de Usuario del Modelo Financiero</t>
  </si>
  <si>
    <t>OE-15. Plan de Cobertura de Riesgos</t>
  </si>
  <si>
    <t>OE-16. Relación de Documentos de la Oferta Económica</t>
  </si>
  <si>
    <t>Documento</t>
  </si>
  <si>
    <t>Carácter</t>
  </si>
  <si>
    <t>Formato</t>
  </si>
  <si>
    <t>OE-01</t>
  </si>
  <si>
    <t>Carta de Oferta Económica</t>
  </si>
  <si>
    <t>Obligatorio</t>
  </si>
  <si>
    <t xml:space="preserve">Formato OE-01 </t>
  </si>
  <si>
    <t>OE-02A</t>
  </si>
  <si>
    <t>Presupuesto de Construcción</t>
  </si>
  <si>
    <t xml:space="preserve">Formato OE-02A </t>
  </si>
  <si>
    <t xml:space="preserve">OE-02B </t>
  </si>
  <si>
    <t>Formato OE-02B</t>
  </si>
  <si>
    <t>OE-02C</t>
  </si>
  <si>
    <t>Análisis del Factor de Salario Real</t>
  </si>
  <si>
    <t xml:space="preserve">Obligatorio </t>
  </si>
  <si>
    <t>Formato OE-02C</t>
  </si>
  <si>
    <t>OE-02D</t>
  </si>
  <si>
    <t>Cálculo del Factor de Salario Real</t>
  </si>
  <si>
    <t>Formato OE-02D</t>
  </si>
  <si>
    <t>OE-02E</t>
  </si>
  <si>
    <t>Análisis de costos horarios</t>
  </si>
  <si>
    <t>Formato OE-02E</t>
  </si>
  <si>
    <t>OE-02F</t>
  </si>
  <si>
    <t>Análisis de Costos Indirectos</t>
  </si>
  <si>
    <t>Formato OE-02F</t>
  </si>
  <si>
    <t>OE-02G</t>
  </si>
  <si>
    <t>Análisis de costos por financiamiento</t>
  </si>
  <si>
    <t>Formato OE-02G</t>
  </si>
  <si>
    <t>OE-02H</t>
  </si>
  <si>
    <t>Formato OE-02H</t>
  </si>
  <si>
    <t>OE-03</t>
  </si>
  <si>
    <t>Programa de Construcción</t>
  </si>
  <si>
    <t xml:space="preserve">Formato OE-03 </t>
  </si>
  <si>
    <t>OE-04</t>
  </si>
  <si>
    <t>Programa de Inversiones</t>
  </si>
  <si>
    <t xml:space="preserve">Formato OE-04 </t>
  </si>
  <si>
    <t>OE-05</t>
  </si>
  <si>
    <t>Presupuesto de Operación Mantenimiento y Conservación</t>
  </si>
  <si>
    <t>Formato OE-05</t>
  </si>
  <si>
    <t>OE-06</t>
  </si>
  <si>
    <t>Programa de Operación Mantenimiento y Conservación</t>
  </si>
  <si>
    <t xml:space="preserve">Formato OE-06 </t>
  </si>
  <si>
    <t>OE-07</t>
  </si>
  <si>
    <t>Programa de Orígenes y Aplicaciones de Recursos</t>
  </si>
  <si>
    <t>Formato OE-07</t>
  </si>
  <si>
    <t>OE-08</t>
  </si>
  <si>
    <t>Resumen del Estudio de Asignación y Pronóstico de Tránsito</t>
  </si>
  <si>
    <t xml:space="preserve">Formato OE-08 </t>
  </si>
  <si>
    <t>OE-09</t>
  </si>
  <si>
    <t xml:space="preserve">Formato OE-09 </t>
  </si>
  <si>
    <t>OE-10</t>
  </si>
  <si>
    <t>Plan de Financiamiento</t>
  </si>
  <si>
    <t xml:space="preserve">Formato OE-10 </t>
  </si>
  <si>
    <t>OE-11</t>
  </si>
  <si>
    <t>TIR del Concesionario</t>
  </si>
  <si>
    <t>Formato OE-11</t>
  </si>
  <si>
    <t>OE-12</t>
  </si>
  <si>
    <t>Carta de Términos y condiciones del Financiamiento</t>
  </si>
  <si>
    <t>Libre</t>
  </si>
  <si>
    <t>OE-13</t>
  </si>
  <si>
    <t>Modelo Financiero</t>
  </si>
  <si>
    <t>OE-14</t>
  </si>
  <si>
    <t>Manual de Usuario del Modelo Financiero</t>
  </si>
  <si>
    <t>OE-15</t>
  </si>
  <si>
    <t>Plan de Cobertura de Riesgos</t>
  </si>
  <si>
    <t>Formato OE-15</t>
  </si>
  <si>
    <t>OE-16</t>
  </si>
  <si>
    <t>Relación de Documentos</t>
  </si>
  <si>
    <t>Formato OE-16</t>
  </si>
  <si>
    <t>Longitud del Tramo</t>
  </si>
  <si>
    <t>Personal de operación</t>
  </si>
  <si>
    <t>Personal administrativo</t>
  </si>
  <si>
    <t>Costos de Operación</t>
  </si>
  <si>
    <t>Gastos generales</t>
  </si>
  <si>
    <t>Servicios contratados</t>
  </si>
  <si>
    <t>Imagen de la Concesionaria</t>
  </si>
  <si>
    <t>Conservación periódica</t>
  </si>
  <si>
    <t>Conservación rutinaria</t>
  </si>
  <si>
    <t>Estudios y proyectos para Conservación</t>
  </si>
  <si>
    <t>Sistema de Gestión</t>
  </si>
  <si>
    <t>Programas especiales de capacitación</t>
  </si>
  <si>
    <t>Otros</t>
  </si>
  <si>
    <t>Otros gastos relacionados con la Operación</t>
  </si>
  <si>
    <t>Costos y gastos relacionados a la administración, supervisión y seguridad de la Autopista</t>
  </si>
  <si>
    <t>Supervisión Externa de Operación</t>
  </si>
  <si>
    <t>Auditor de Operación</t>
  </si>
  <si>
    <t>Garantías de Cumplimiento</t>
  </si>
  <si>
    <t>1) Se trata de una postura en firme, incondicional, con carácter obligatorio y no será objeto de negociación.</t>
  </si>
  <si>
    <t>La Contraprestación anual corresponde a 1% (uno por ciento) de los Ingresos brutos tarifados sin incluir el IVA</t>
  </si>
  <si>
    <t>EN TÉRMINOS DEL CAPÍTULO 17 DEL CÓDIGO ADMINISTRATIVO</t>
  </si>
  <si>
    <t>Y EL REGLAMENTO DE COMUNICACIONES DEL ESTADO DE MÉXICO</t>
  </si>
  <si>
    <t>(i) El Concursante deberá presentar el formato en términos de lo establecido en la Sección III.2 del Apéndice V (Términos de Referencia: Oferta Económica) de las Bases.</t>
  </si>
  <si>
    <t>(i) El Concursante deberá presentar el formato en términos de lo establecido en la Sección III.3. del Apéndice V (Términos de Referencia: Oferta Económica) de las Bases.</t>
  </si>
  <si>
    <t>(i) El Concursante deberá presentar el formato en términos de lo establecido en la Sección III.4 del Apéndice V (Términos de Referencia: Oferta Económica) de las Bases.</t>
  </si>
  <si>
    <t>(ii) El presupuesto para la constitución de los fondos previstos en el Título de Concesión, así como el pago del Supervisor se deberán presentar en términos de lo establecido en el apartado III.16 del Apéndice V (Términos de Referencia: Oferta Económica).</t>
  </si>
  <si>
    <r>
      <t xml:space="preserve">Pesos de (Día / Mes / Año)
</t>
    </r>
    <r>
      <rPr>
        <i/>
        <sz val="10"/>
        <rFont val="Arial"/>
        <family val="2"/>
      </rPr>
      <t>*Fecha de presentación de la Propuesta</t>
    </r>
  </si>
  <si>
    <t xml:space="preserve">  - Conceptos 1 al n</t>
  </si>
  <si>
    <t>(i) El Concursante deberá presentar el formato en términos de lo establecido en la Sección III.5 del Apéndice V (Términos de Referencia: Oferta Económica) de las Bases.</t>
  </si>
  <si>
    <t>(ii)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t>
  </si>
  <si>
    <t>(i) El Concursante deberá presentar el formato en términos de lo establecido en la Sección III.6 del Apéndice V (Términos de Referencia: Oferta Económica) de las Bases.</t>
  </si>
  <si>
    <t>(ii) TDPA=Tránsito Diario Promedio Anual</t>
  </si>
  <si>
    <t>(i) El Concursante deberá presentar el formato en términos de lo establecido en la Sección III.9 del Apéndice V (Términos de Referencia: Oferta Económica) de las Bases.</t>
  </si>
  <si>
    <t>(ii) La tarifa debe expresarse en Pesos por tipo de vehículo sin IVA</t>
  </si>
  <si>
    <t>(i) El Concursante deberá presentar el formato en términos de lo establecido en la Sección III.11 del Apéndice V (Términos de Referencia: Oferta Económica) de las Bases.</t>
  </si>
  <si>
    <t>(i) El Concursante deberá presentar la(s) Carta(s) de términos y condiciones del Financiamiento en términos de lo establecido en la Sección III.12 del Apéndice V (Términos de Referencia: Oferta Económica) de las Bases.</t>
  </si>
  <si>
    <t>(i) El Concursante deberá presentar el Modelo Financiero en términos de lo establecido en la Sección III.13 del Apéndice V (Términos de Referencia: Oferta Económica) de las Bases.</t>
  </si>
  <si>
    <t>(i) El Concursante deberá presentar el Manual del Usuario del Modelo Financiero en términos de lo establecido en la Sección III.14 del Apéndice V (Términos de Referencia: Oferta Económica) de las Bases.</t>
  </si>
  <si>
    <t>(i) El Concursante deberá presentar el formato en términos de lo establecido en la Sección III.15 del Apéndice V (Términos de Referencia: Oferta Económica) de las Bases.</t>
  </si>
  <si>
    <t xml:space="preserve">Listado de insumos </t>
  </si>
  <si>
    <t>Esquema Tarifario y Tarifa Promedio</t>
  </si>
  <si>
    <t>Tarifa Propuesta</t>
  </si>
  <si>
    <t>Mes n</t>
  </si>
  <si>
    <t>CARGOS POR OPERACIÓN:</t>
  </si>
  <si>
    <t>Costo por salarios de operación</t>
  </si>
  <si>
    <t>Costo por herramienta de mano</t>
  </si>
  <si>
    <t>Costo directo por equipo de seguridad</t>
  </si>
  <si>
    <t>Po=Sr/Ht</t>
  </si>
  <si>
    <t>Hm=Kh*Mo</t>
  </si>
  <si>
    <t>Es=Ks*Mo</t>
  </si>
  <si>
    <t>Subtotal 3 =</t>
  </si>
  <si>
    <t>A+B+C</t>
  </si>
  <si>
    <t>Fondos para Derecho de Vía y Obras Adicionales</t>
  </si>
  <si>
    <t>Periodo mensual</t>
  </si>
  <si>
    <t>Anticipo</t>
  </si>
  <si>
    <t>Trabajos ejecutados</t>
  </si>
  <si>
    <t>CD+CI</t>
  </si>
  <si>
    <t>(A)</t>
  </si>
  <si>
    <t>Pago estimaciones</t>
  </si>
  <si>
    <t>(B)</t>
  </si>
  <si>
    <t>Erogación mensual</t>
  </si>
  <si>
    <t>(C)</t>
  </si>
  <si>
    <t>Saldo (pago menos erogación)</t>
  </si>
  <si>
    <t>(D=B-C)</t>
  </si>
  <si>
    <t>Déficit</t>
  </si>
  <si>
    <t>(D)</t>
  </si>
  <si>
    <t>Financiamiento requerido</t>
  </si>
  <si>
    <t>E=D*[1+(i/12)]</t>
  </si>
  <si>
    <t>$</t>
  </si>
  <si>
    <t>% Financiamiento</t>
  </si>
  <si>
    <t>CD = Costo directo</t>
  </si>
  <si>
    <t>CI = Costo indirecto</t>
  </si>
  <si>
    <t>*Formato</t>
  </si>
  <si>
    <r>
      <t xml:space="preserve">Tasa de interés anual a pagar (i) </t>
    </r>
    <r>
      <rPr>
        <i/>
        <sz val="8"/>
        <color rgb="FF808080"/>
        <rFont val="Arial"/>
        <family val="2"/>
      </rPr>
      <t>_______</t>
    </r>
    <r>
      <rPr>
        <b/>
        <sz val="8"/>
        <color theme="1"/>
        <rFont val="Arial"/>
        <family val="2"/>
      </rPr>
      <t>_%</t>
    </r>
  </si>
  <si>
    <t>E/A</t>
  </si>
  <si>
    <t xml:space="preserve">                                                                                                                                                                                                                                   Financiamiento calculado                     E</t>
  </si>
  <si>
    <t xml:space="preserve">DETERMINACION DEL CARGO POR UTILIDAD </t>
  </si>
  <si>
    <t>C O N C E P T O</t>
  </si>
  <si>
    <t>F O R M U L A</t>
  </si>
  <si>
    <t xml:space="preserve">IMPORTE </t>
  </si>
  <si>
    <t>CD</t>
  </si>
  <si>
    <t>CI</t>
  </si>
  <si>
    <t>I.-INDIRECTO</t>
  </si>
  <si>
    <t>CF</t>
  </si>
  <si>
    <t>II.-FINANCIAMIENTO</t>
  </si>
  <si>
    <t>Up%</t>
  </si>
  <si>
    <t>PTU= PARTICIPACION DE LOS TRABAJADORES EN LA UTILIDAD</t>
  </si>
  <si>
    <t>ISR= IMPUESTO SOBRE LA RENTA</t>
  </si>
  <si>
    <t>%U</t>
  </si>
  <si>
    <t>UTILIDAD NETA = Up% / [ 1- ( PTU+ISR ) ]</t>
  </si>
  <si>
    <t xml:space="preserve">CARGO POR UTILIDAD (COSTO DIRECTO+ COSTO INDIRECTO+ COSTO FINANCIAMIENTO) x % UTILIDAD NETA </t>
  </si>
  <si>
    <t>IMPORTE TOTAL UTILIDAD</t>
  </si>
  <si>
    <t>PORCENTAJE TOTAL DE UTILIDAD ( %=Total utilidad * 100 / (CD+CI+CF) )</t>
  </si>
  <si>
    <t>UTILIDAD PROPUESTA (Up)</t>
  </si>
  <si>
    <t>%U = %Up / [ 1- (10%+ 30% ) ]</t>
  </si>
  <si>
    <t>ej. 10%</t>
  </si>
  <si>
    <t>ej. 30%</t>
  </si>
  <si>
    <t>($ CD + $ CI + CF) x %U =</t>
  </si>
  <si>
    <t>[CU /  ($ CD + CI + $ CF)] * 100%</t>
  </si>
  <si>
    <t>Material 1 al "n"</t>
  </si>
  <si>
    <t>Equipo y herramienta 1 al "n"</t>
  </si>
  <si>
    <t>UNID</t>
  </si>
  <si>
    <t>CANT</t>
  </si>
  <si>
    <t>P.UNIT</t>
  </si>
  <si>
    <t>IMPORTE</t>
  </si>
  <si>
    <t>OE-02C. Listado de Insumos</t>
  </si>
  <si>
    <t>OE-02D. Análisis del Factor de Salario Real</t>
  </si>
  <si>
    <t>OE-02E. Cálculo del Factor de Salario Real</t>
  </si>
  <si>
    <t>OE-02F. Análisis de Costos Horarios</t>
  </si>
  <si>
    <t>OE-02G. Análisis de Costos Indirectos</t>
  </si>
  <si>
    <t>OE-02H. Análisis de Costos por Financiamiento</t>
  </si>
  <si>
    <t>OE-02I. Análisis de Factor de Utilidad</t>
  </si>
  <si>
    <t>Materiales de concepto</t>
  </si>
  <si>
    <t>Materiales</t>
  </si>
  <si>
    <t>Mano de obra</t>
  </si>
  <si>
    <t>Mano de Obra</t>
  </si>
  <si>
    <t>Categorias 1 a la "n"</t>
  </si>
  <si>
    <t>Equipo y herramienta</t>
  </si>
  <si>
    <t>B) COSTOS INDIRECTOS OFICINAS CENTRALES (15%)</t>
  </si>
  <si>
    <t>A) COSTO DIRECTO CD ( MAT + M.O. + EQ)</t>
  </si>
  <si>
    <t>C) SUBTOTAL (A+B)</t>
  </si>
  <si>
    <t>0.015 * 115.00</t>
  </si>
  <si>
    <t>D) COSTO FINANCIAMIENTO 1.5%</t>
  </si>
  <si>
    <t>UTILIDAD NETA*F</t>
  </si>
  <si>
    <t>1-(ISR + PTU)</t>
  </si>
  <si>
    <t>0.06 * 116.73</t>
  </si>
  <si>
    <t>1-(0.34 + 0.10)</t>
  </si>
  <si>
    <t>F) UTILIDAD</t>
  </si>
  <si>
    <t>E) SUBTOTAL (C+D)</t>
  </si>
  <si>
    <t>G) SUBTOTAL (E+F)</t>
  </si>
  <si>
    <t>PRECIO UNITARIO</t>
  </si>
  <si>
    <t>Descripción del concepto</t>
  </si>
  <si>
    <t>Forma de presentación del Precio Unitario</t>
  </si>
  <si>
    <t>(i) El Concursante deberá presentar el formato en términos de lo establecido en la Sección III.2 del Apéndice V (Términos de Referencia: Oferta Económica) de las Bases Generales del Concurso</t>
  </si>
  <si>
    <t>OE-02B. INTEGRACIÓN DE PRECIOS UNITARIOS</t>
  </si>
  <si>
    <t>OE-02I</t>
  </si>
  <si>
    <t>Integración de Precios Unitarios</t>
  </si>
  <si>
    <t>Formato OE-02I</t>
  </si>
  <si>
    <t>(iii) Los valores mostrados en la sección de pie de indirectos, financiamiento y utilidad son incluídos a manera de ejemplo</t>
  </si>
  <si>
    <t>Mano de obra categorías 1 a la "n"</t>
  </si>
  <si>
    <t>(iii) El costo de financiamiento estará representado por un porcentaje de la suma de los costos directos e indirectos y corresponderá a los gastos derivados por la inversión de recursos propios o contratados, que realice el contratista para dar cumplimiento al programa de ejecución de los trabajos calendarizados y valorizados por periodos. Se tendrán que considerar los gastos que realizará en la ejecución de los trabajos y que el cobro de las estimaciones se cubrirán en un término no mayor  de treinta días naturales, la tasa de interés aplicable por financiamiento, el proponente deberá calcularlo con base en un indicador económico específico, el cual no podrá ser cambiado o sustituido durante la construcción de la obra.</t>
  </si>
  <si>
    <t>(ii)  En la sección otros costos y gastos, el Concursante deberá especificar aquellos gastos adicionales en que deba incurrir para la correcta prestación del servicio, tales como gerencia, Supervisión, honorarios fiduciarios, entre otros.</t>
  </si>
  <si>
    <t>Análisis de Factor de Utilidad</t>
  </si>
  <si>
    <t>(i) El Concursante deberá presentar el formato en términos de lo establecido en la Sección III.2. del Apéndice V (Términos de Referencia: Oferta Económica) de las Bases.</t>
  </si>
  <si>
    <t>OE-09. Esquema Tarifario</t>
  </si>
  <si>
    <t>(i) El Concursante deberá presentar el formato en términos de lo establecido en la Sección III.10 del Apéndice V (Términos de Referencia: Oferta Económica) de las Bases.</t>
  </si>
  <si>
    <t>(ii) El monto del Capital de Riesgo deberá coincidir con el total de aportaciones de capital consideradas en el formato OE-10.</t>
  </si>
  <si>
    <t>Instalaciones</t>
  </si>
  <si>
    <t>Jardinería</t>
  </si>
  <si>
    <t>Subtotal de Construcción (por cada hoja)</t>
  </si>
  <si>
    <t>Total de Construcción Acumulado</t>
  </si>
  <si>
    <t>Adquisiciones y depreciaciones</t>
  </si>
  <si>
    <t>Mantenimiento del equipamiento (refacciones)</t>
  </si>
  <si>
    <t>Mantenimiento mayor equipamiento (reposiciones)</t>
  </si>
  <si>
    <t>Costos de Conservación</t>
  </si>
  <si>
    <t xml:space="preserve">(+) Dotación del Fondos para Derecho de Vía </t>
  </si>
  <si>
    <t>(+) Dotación del Fondos para Obras Adicionales</t>
  </si>
  <si>
    <t>Longitud de la Autopista</t>
  </si>
  <si>
    <t>(iii) Para la presentación del formato, el Concursante deberá señalar número de página y total de páginas en las que se presenta cada formato. El número de páginas se podrá señalar ya sea mediante la sección "Hoja No.; De" o mediante la función de MS Excel para insertar una nota al pie.</t>
  </si>
  <si>
    <t>(-) Disposiciones de Deuda de Accionistas</t>
  </si>
  <si>
    <t>Amortizaciones del principal</t>
  </si>
  <si>
    <t>De forma mensual en la Etapa de Construcción</t>
  </si>
  <si>
    <t>(i) El Concursante deberá presentar el formato en términos de lo establecido en la Sección III.8 del Apéndice V (Términos de Referencia: Oferta Económica) de las Bases.</t>
  </si>
  <si>
    <t>(+) Aportaciones de Recursos de Accionistas</t>
  </si>
  <si>
    <t>(i) El Concursante deberá presentar el formato en términos de lo establecido en la Sección III.7 del Apéndice V (Términos de Referencia: Oferta Económica) de las Bases.</t>
  </si>
  <si>
    <t>OE-07. Programa de Orígenes y Aplicaciones de Recursos</t>
  </si>
  <si>
    <t>Forma de presentación del Programa de Orígenes y Aplicaciones de Recursos</t>
  </si>
  <si>
    <t>(iii) Los valores mostrados son incluidos a manera de ejemplo</t>
  </si>
  <si>
    <t>Tarifa promedio =  Ingresos Totales / TDPA Total / Longitud Total</t>
  </si>
  <si>
    <t>Obras Complementarias</t>
  </si>
  <si>
    <t>Subtotal Construcción por hoja</t>
  </si>
  <si>
    <t>Subtotal Construcción acumulado</t>
  </si>
  <si>
    <t>Subtotal Construcción (por cada hoja)</t>
  </si>
  <si>
    <t>Total Construcción Acumulado</t>
  </si>
  <si>
    <t>“PROYECTO AUTOPISTA VIALIDAD PONIENTE”</t>
  </si>
  <si>
    <t>Para la totalidad del Proyecto Autopista Vialidad Poniente</t>
  </si>
  <si>
    <t>Para la totalidad del Proyecto Vialidad Poniente</t>
  </si>
  <si>
    <t xml:space="preserve">El Esquema Tarifario propuesto es:
A:
B:
CU:
CA1:
CA2:
</t>
  </si>
  <si>
    <t>El Concursante deberá presentar el formato OE-02 “Presupuesto de Construcción”, detallado por capítulos, subcapítulos, conceptos de Obra, precios unitarios, cantidades de obra y unidades, así como el monto total de cada concepto de Obra y total del Presupuesto de Construcción que integra la Propuesta del Concursante.  Se deberá presentar el Presupuesto de Construcción tanto para la Autopista como para cada una de las Cargas Constructivas y consolidado.</t>
  </si>
  <si>
    <t xml:space="preserve"> Se deberá presentar el Programa de Construcción tanto para la Autopista como para cada una de las Cargas Constructivas y consolidado.</t>
  </si>
  <si>
    <t>Consolidado para la Autopista y para el Tramo 2</t>
  </si>
  <si>
    <t>Para la Autopista</t>
  </si>
  <si>
    <t xml:space="preserve">Los Presupuestos de Operación, Mantenimiento y Conservación deberán incluir un desglose de los costos principales en que el Concesionario incurrirá durante la vigencia del Título de Concesión (servicios, mano de obra, materiales, etc.), detallado por partidas, sub partidas conceptos de Operación, Mantenimiento y Conservación, precios unitarios, cantidades y unidades, así como el monto total de cada concepto. </t>
  </si>
  <si>
    <t>Costos de Construcción Tramo 1</t>
  </si>
  <si>
    <t>Costo de Construcción Tramo 1</t>
  </si>
  <si>
    <t>Para la Autopista y el Tramo 2</t>
  </si>
  <si>
    <t>Buses</t>
  </si>
  <si>
    <t>Camiones Unitarios</t>
  </si>
  <si>
    <t>Camiones Articulados 1</t>
  </si>
  <si>
    <t>Camiones Articulados 2</t>
  </si>
  <si>
    <t>Primer Año de Operación:</t>
  </si>
  <si>
    <t>Ingreso primer año de Operación</t>
  </si>
  <si>
    <t>(iii) Los ingresos deben corresponder al primer año calendario de Operación sin IVA</t>
  </si>
  <si>
    <t>"Proyecto Autopista Vialidad Poniente"</t>
  </si>
  <si>
    <t>AUTOPISTA</t>
  </si>
  <si>
    <t xml:space="preserve">Partidas y Conceptos para la Autopista </t>
  </si>
  <si>
    <t>Partidas y Conceptos para Tramo 1</t>
  </si>
  <si>
    <t xml:space="preserve">Partidas y Conceptos para Tramo 2 </t>
  </si>
  <si>
    <t xml:space="preserve">Señalamiento y dispositivos de seguridad </t>
  </si>
  <si>
    <t xml:space="preserve">Drenaje </t>
  </si>
  <si>
    <t xml:space="preserve">Sistemas de Peaje, comunicaciones e ITS </t>
  </si>
  <si>
    <t xml:space="preserve">Cumplimientos ambientales </t>
  </si>
  <si>
    <t>Obras inducidas</t>
  </si>
  <si>
    <t xml:space="preserve">Obras complementarias </t>
  </si>
  <si>
    <t>Proyecto Ejecutivo Autopista</t>
  </si>
  <si>
    <t xml:space="preserve">Proyecto Ejecutivo Tramo 1 </t>
  </si>
  <si>
    <t xml:space="preserve">Proyecto Ejecutivo Tramo 2 </t>
  </si>
  <si>
    <t>VI</t>
  </si>
  <si>
    <t xml:space="preserve">Proyecto Ejecutivo Autopista </t>
  </si>
  <si>
    <t xml:space="preserve">Sistemas de peaje, comunicaciones e ITS </t>
  </si>
  <si>
    <t xml:space="preserve">Conceptos para Tramo 1 </t>
  </si>
  <si>
    <t xml:space="preserve">Conceptos para Autopista </t>
  </si>
  <si>
    <t xml:space="preserve">Obras Inducidas </t>
  </si>
  <si>
    <t xml:space="preserve">AUTOPISTA </t>
  </si>
  <si>
    <t xml:space="preserve">TRAMO 2 </t>
  </si>
  <si>
    <t>Proyecto Ejecutivo Tramo 2</t>
  </si>
  <si>
    <t>Conceptos para Tramo 2</t>
  </si>
  <si>
    <t>(+) Costos y gastos relacionados con la operación de la Autopista</t>
  </si>
  <si>
    <t>(+) Ingresos por peajes en operación de la Autopista</t>
  </si>
  <si>
    <t>CONCURSO PÚBLICO No. SMEM-CCA-02-2021.</t>
  </si>
  <si>
    <t>personalidad que tengo debidamente acreditada para el Concurso Público No. SMEM-CCA-02-2021, ante esta [*] acudimos ante esta Secretaría para presentar nuestra postura para el otorgamiento de un Título de Concesión para diseñar, construir, operar, mantener, conservar y explotar por [*] años la “Autopista Vialidad Poniente" en términos del numeral de las Bases Generales del Concurso y de la Convocatoria publicada 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</si>
</sst>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quot;$&quot;#,##0.0_);\(&quot;$&quot;#,##0.0\)"/>
    <numFmt numFmtId="167" formatCode="mmmm\-yyyy"/>
    <numFmt numFmtId="168" formatCode="_-[$€]* #,##0.00_-;\-[$€]* #,##0.00_-;_-[$€]* &quot;-&quot;??_-;_-@_-"/>
    <numFmt numFmtId="169" formatCode="#\ ###\ ###\ ###\ ##0.00"/>
    <numFmt numFmtId="170" formatCode="&quot;Año &quot;#"/>
    <numFmt numFmtId="171" formatCode="&quot;Mes &quot;#"/>
    <numFmt numFmtId="172" formatCode="0.0%"/>
    <numFmt numFmtId="173" formatCode="&quot;$&quot;#,##0.00"/>
    <numFmt numFmtId="174" formatCode="0.0000%"/>
  </numFmts>
  <fonts count="47">
    <font>
      <sz val="11"/>
      <color theme="1"/>
      <name val="Arial"/>
      <family val="2"/>
      <scheme val="minor"/>
    </font>
    <font>
      <sz val="10"/>
      <name val="Arial"/>
      <family val="2"/>
    </font>
    <font>
      <sz val="11"/>
      <color theme="1"/>
      <name val="Arial"/>
      <family val="2"/>
    </font>
    <font>
      <b/>
      <sz val="11"/>
      <color theme="1"/>
      <name val="Arial"/>
      <family val="2"/>
    </font>
    <font>
      <b/>
      <sz val="11"/>
      <name val="Arial"/>
      <family val="2"/>
    </font>
    <font>
      <sz val="11"/>
      <name val="Arial"/>
      <family val="2"/>
    </font>
    <font>
      <sz val="11"/>
      <color theme="1"/>
      <name val="Arial"/>
      <family val="2"/>
      <scheme val="minor"/>
    </font>
    <font>
      <sz val="9"/>
      <name val="Arial"/>
      <family val="2"/>
    </font>
    <font>
      <sz val="13"/>
      <color indexed="18"/>
      <name val="Arial"/>
      <family val="2"/>
    </font>
    <font>
      <b/>
      <sz val="15"/>
      <color indexed="18"/>
      <name val="Arial"/>
      <family val="2"/>
    </font>
    <font>
      <sz val="12"/>
      <color indexed="18"/>
      <name val="Arial"/>
      <family val="2"/>
    </font>
    <font>
      <sz val="10"/>
      <color indexed="12"/>
      <name val="Helvetica-Narrow"/>
      <family val="2"/>
    </font>
    <font>
      <sz val="9"/>
      <color theme="1"/>
      <name val="Arial"/>
      <family val="2"/>
    </font>
    <font>
      <sz val="13"/>
      <color rgb="FF125B4E"/>
      <name val="Arial"/>
      <family val="2"/>
    </font>
    <font>
      <sz val="9"/>
      <color rgb="FF125B4E"/>
      <name val="Arial"/>
      <family val="2"/>
    </font>
    <font>
      <b/>
      <sz val="11"/>
      <color theme="1"/>
      <name val="Arial"/>
      <family val="2"/>
      <scheme val="minor"/>
    </font>
    <font>
      <sz val="11"/>
      <name val="Arial"/>
      <family val="2"/>
      <scheme val="minor"/>
    </font>
    <font>
      <b/>
      <sz val="11"/>
      <name val="Arial"/>
      <family val="2"/>
      <scheme val="minor"/>
    </font>
    <font>
      <i/>
      <sz val="11"/>
      <name val="Arial"/>
      <family val="2"/>
      <scheme val="minor"/>
    </font>
    <font>
      <i/>
      <sz val="10"/>
      <color theme="1"/>
      <name val="Arial"/>
      <family val="2"/>
      <scheme val="minor"/>
    </font>
    <font>
      <sz val="9"/>
      <color theme="1"/>
      <name val="Arial"/>
      <family val="2"/>
      <scheme val="minor"/>
    </font>
    <font>
      <i/>
      <sz val="11"/>
      <color theme="1"/>
      <name val="Arial"/>
      <family val="2"/>
      <scheme val="minor"/>
    </font>
    <font>
      <vertAlign val="superscript"/>
      <sz val="11"/>
      <name val="Arial"/>
      <family val="2"/>
    </font>
    <font>
      <b/>
      <sz val="12"/>
      <name val="Arial"/>
      <family val="2"/>
    </font>
    <font>
      <b/>
      <sz val="11"/>
      <name val="Calibri"/>
      <family val="2"/>
    </font>
    <font>
      <i/>
      <sz val="10"/>
      <name val="Arial"/>
      <family val="2"/>
      <scheme val="minor"/>
    </font>
    <font>
      <sz val="11"/>
      <name val="Calibri"/>
      <family val="2"/>
    </font>
    <font>
      <sz val="10"/>
      <name val="Arial"/>
      <family val="2"/>
      <scheme val="minor"/>
    </font>
    <font>
      <b/>
      <i/>
      <sz val="11"/>
      <name val="Arial"/>
      <family val="2"/>
      <scheme val="minor"/>
    </font>
    <font>
      <sz val="14"/>
      <name val="Symbol"/>
      <family val="1"/>
      <charset val="2"/>
    </font>
    <font>
      <i/>
      <sz val="11"/>
      <color theme="0" tint="-0.499984740745262"/>
      <name val="Arial"/>
      <family val="2"/>
      <scheme val="minor"/>
    </font>
    <font>
      <sz val="11"/>
      <color theme="0" tint="-0.499984740745262"/>
      <name val="Arial"/>
      <family val="2"/>
      <scheme val="minor"/>
    </font>
    <font>
      <b/>
      <sz val="11"/>
      <color rgb="FF000000"/>
      <name val="Calibri"/>
      <family val="2"/>
    </font>
    <font>
      <sz val="11"/>
      <color rgb="FF000000"/>
      <name val="Calibri"/>
      <family val="2"/>
    </font>
    <font>
      <b/>
      <u/>
      <sz val="11"/>
      <color rgb="FF000000"/>
      <name val="Calibri"/>
      <family val="2"/>
    </font>
    <font>
      <i/>
      <sz val="10"/>
      <name val="Arial"/>
      <family val="2"/>
    </font>
    <font>
      <strike/>
      <sz val="11"/>
      <name val="Arial"/>
      <family val="2"/>
    </font>
    <font>
      <b/>
      <sz val="8"/>
      <color theme="1"/>
      <name val="Arial"/>
      <family val="2"/>
    </font>
    <font>
      <i/>
      <sz val="8"/>
      <color rgb="FF808080"/>
      <name val="Arial"/>
      <family val="2"/>
    </font>
    <font>
      <sz val="8"/>
      <color theme="1"/>
      <name val="Arial"/>
      <family val="2"/>
    </font>
    <font>
      <sz val="10"/>
      <color theme="1"/>
      <name val="Arial"/>
      <family val="2"/>
    </font>
    <font>
      <i/>
      <sz val="10"/>
      <color rgb="FF808080"/>
      <name val="Arial"/>
      <family val="2"/>
    </font>
    <font>
      <b/>
      <sz val="10"/>
      <name val="Arial"/>
      <family val="2"/>
    </font>
    <font>
      <b/>
      <sz val="9"/>
      <name val="Arial"/>
      <family val="2"/>
    </font>
    <font>
      <sz val="11.5"/>
      <color theme="1"/>
      <name val="Arial"/>
      <family val="2"/>
    </font>
    <font>
      <b/>
      <sz val="11.5"/>
      <color theme="1"/>
      <name val="Arial"/>
      <family val="2"/>
    </font>
    <font>
      <u/>
      <sz val="11.5"/>
      <color theme="1"/>
      <name val="Arial"/>
      <family val="2"/>
    </font>
  </fonts>
  <fills count="14">
    <fill>
      <patternFill patternType="none"/>
    </fill>
    <fill>
      <patternFill patternType="gray125"/>
    </fill>
    <fill>
      <patternFill patternType="solid">
        <fgColor theme="2" tint="-0.14996795556505021"/>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bgColor indexed="64"/>
      </patternFill>
    </fill>
    <fill>
      <patternFill patternType="solid">
        <fgColor rgb="FF9CC2E5"/>
        <bgColor indexed="64"/>
      </patternFill>
    </fill>
    <fill>
      <patternFill patternType="solid">
        <fgColor rgb="FFFFFFFF"/>
        <bgColor indexed="64"/>
      </patternFill>
    </fill>
    <fill>
      <patternFill patternType="lightGray">
        <fgColor indexed="9"/>
      </patternFill>
    </fill>
  </fills>
  <borders count="13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indexed="18"/>
      </left>
      <right/>
      <top/>
      <bottom/>
      <diagonal/>
    </border>
    <border>
      <left style="thin">
        <color indexed="12"/>
      </left>
      <right style="thin">
        <color indexed="12"/>
      </right>
      <top style="thin">
        <color indexed="12"/>
      </top>
      <bottom style="thin">
        <color indexed="12"/>
      </bottom>
      <diagonal/>
    </border>
    <border>
      <left style="double">
        <color indexed="57"/>
      </left>
      <right style="double">
        <color indexed="57"/>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indexed="64"/>
      </right>
      <top style="thin">
        <color auto="1"/>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auto="1"/>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auto="1"/>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style="thin">
        <color indexed="64"/>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top/>
      <bottom style="thick">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indexed="64"/>
      </right>
      <top style="double">
        <color auto="1"/>
      </top>
      <bottom style="medium">
        <color auto="1"/>
      </bottom>
      <diagonal/>
    </border>
    <border>
      <left style="medium">
        <color auto="1"/>
      </left>
      <right/>
      <top style="double">
        <color auto="1"/>
      </top>
      <bottom/>
      <diagonal/>
    </border>
    <border>
      <left/>
      <right style="medium">
        <color auto="1"/>
      </right>
      <top style="double">
        <color auto="1"/>
      </top>
      <bottom/>
      <diagonal/>
    </border>
  </borders>
  <cellStyleXfs count="11">
    <xf numFmtId="0" fontId="0" fillId="0" borderId="0"/>
    <xf numFmtId="0" fontId="1" fillId="0" borderId="0"/>
    <xf numFmtId="0" fontId="11" fillId="5" borderId="25" applyNumberFormat="0" applyAlignment="0" applyProtection="0"/>
    <xf numFmtId="165" fontId="6" fillId="0" borderId="0" applyFont="0" applyFill="0" applyBorder="0" applyAlignment="0" applyProtection="0"/>
    <xf numFmtId="168" fontId="1" fillId="0" borderId="0" applyFont="0" applyFill="0" applyBorder="0" applyAlignment="0" applyProtection="0"/>
    <xf numFmtId="169" fontId="1" fillId="0" borderId="26" applyFill="0" applyBorder="0">
      <alignment horizontal="right"/>
    </xf>
    <xf numFmtId="0" fontId="1" fillId="0" borderId="0"/>
    <xf numFmtId="9"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cellStyleXfs>
  <cellXfs count="892">
    <xf numFmtId="0" fontId="0" fillId="0" borderId="0" xfId="0"/>
    <xf numFmtId="0" fontId="2" fillId="0" borderId="0" xfId="0" applyFont="1"/>
    <xf numFmtId="0" fontId="3" fillId="0" borderId="0" xfId="0" applyFont="1" applyAlignment="1">
      <alignment vertical="center"/>
    </xf>
    <xf numFmtId="0" fontId="3" fillId="0" borderId="3" xfId="0" applyFont="1" applyBorder="1"/>
    <xf numFmtId="0" fontId="3" fillId="0" borderId="4" xfId="0" applyFont="1" applyBorder="1"/>
    <xf numFmtId="0" fontId="3" fillId="0" borderId="5" xfId="0" applyFont="1" applyBorder="1"/>
    <xf numFmtId="0" fontId="3" fillId="0" borderId="0" xfId="0" applyFont="1" applyBorder="1"/>
    <xf numFmtId="0" fontId="3" fillId="0" borderId="7" xfId="0" applyFont="1" applyBorder="1"/>
    <xf numFmtId="0" fontId="4" fillId="0" borderId="0" xfId="1" applyFont="1" applyFill="1" applyBorder="1"/>
    <xf numFmtId="0" fontId="3" fillId="0" borderId="8" xfId="0" applyFont="1" applyBorder="1"/>
    <xf numFmtId="0" fontId="3" fillId="0" borderId="1" xfId="0" applyFont="1" applyFill="1" applyBorder="1"/>
    <xf numFmtId="0" fontId="3" fillId="0" borderId="1" xfId="0" applyFont="1" applyBorder="1"/>
    <xf numFmtId="0" fontId="3" fillId="0" borderId="9" xfId="0" applyFont="1" applyBorder="1"/>
    <xf numFmtId="0" fontId="2" fillId="0" borderId="6" xfId="0" applyFont="1" applyBorder="1"/>
    <xf numFmtId="0" fontId="2" fillId="0" borderId="0" xfId="0" applyFont="1" applyBorder="1"/>
    <xf numFmtId="0" fontId="2" fillId="0" borderId="7" xfId="0" applyFont="1" applyBorder="1"/>
    <xf numFmtId="0" fontId="2" fillId="0" borderId="8" xfId="0" applyFont="1" applyBorder="1"/>
    <xf numFmtId="0" fontId="2" fillId="0" borderId="1" xfId="0" applyFont="1" applyBorder="1"/>
    <xf numFmtId="0" fontId="2" fillId="0" borderId="9" xfId="0" applyFont="1" applyBorder="1"/>
    <xf numFmtId="0" fontId="3" fillId="0" borderId="2" xfId="0" applyFont="1" applyBorder="1" applyAlignment="1">
      <alignment horizontal="center" vertical="center" wrapText="1"/>
    </xf>
    <xf numFmtId="0" fontId="2" fillId="0" borderId="1"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5" fillId="0" borderId="6" xfId="1" applyFont="1" applyBorder="1" applyAlignment="1">
      <alignment horizontal="left" indent="2"/>
    </xf>
    <xf numFmtId="0" fontId="5" fillId="0" borderId="0" xfId="1" applyFont="1"/>
    <xf numFmtId="0" fontId="5" fillId="0" borderId="0" xfId="1" applyFont="1" applyBorder="1"/>
    <xf numFmtId="0" fontId="5" fillId="0" borderId="7" xfId="1" applyFont="1" applyBorder="1"/>
    <xf numFmtId="0" fontId="5" fillId="0" borderId="8" xfId="1" applyFont="1" applyFill="1" applyBorder="1" applyAlignment="1">
      <alignment horizontal="left" indent="2"/>
    </xf>
    <xf numFmtId="0" fontId="5" fillId="0" borderId="1" xfId="1" applyFont="1" applyBorder="1"/>
    <xf numFmtId="0" fontId="5" fillId="0" borderId="9" xfId="1" applyFont="1" applyBorder="1"/>
    <xf numFmtId="0" fontId="5" fillId="0" borderId="3" xfId="1" applyFont="1" applyBorder="1" applyAlignment="1"/>
    <xf numFmtId="0" fontId="5" fillId="0" borderId="5" xfId="1" applyFont="1" applyBorder="1"/>
    <xf numFmtId="0" fontId="5" fillId="0" borderId="6" xfId="1" applyFont="1" applyBorder="1" applyAlignment="1"/>
    <xf numFmtId="0" fontId="5" fillId="0" borderId="8" xfId="1" applyFont="1" applyBorder="1" applyAlignment="1"/>
    <xf numFmtId="0" fontId="5" fillId="0" borderId="0" xfId="1" applyFont="1" applyBorder="1" applyAlignment="1">
      <alignment horizontal="left" vertical="top"/>
    </xf>
    <xf numFmtId="0" fontId="5" fillId="0" borderId="0" xfId="1" applyFont="1" applyBorder="1" applyAlignment="1"/>
    <xf numFmtId="0" fontId="5" fillId="0" borderId="0" xfId="1" applyFont="1" applyAlignment="1">
      <alignment vertical="center"/>
    </xf>
    <xf numFmtId="0" fontId="5" fillId="3" borderId="6" xfId="1" applyFont="1" applyFill="1" applyBorder="1"/>
    <xf numFmtId="0" fontId="5" fillId="0" borderId="0" xfId="1" applyFont="1" applyBorder="1" applyAlignment="1">
      <alignment vertical="center"/>
    </xf>
    <xf numFmtId="0" fontId="5" fillId="0" borderId="6" xfId="1" applyFont="1" applyFill="1" applyBorder="1"/>
    <xf numFmtId="0" fontId="5" fillId="0" borderId="0" xfId="1" applyFont="1" applyFill="1" applyBorder="1" applyAlignment="1">
      <alignment vertical="center"/>
    </xf>
    <xf numFmtId="0" fontId="5" fillId="0" borderId="0" xfId="1" applyFont="1" applyFill="1"/>
    <xf numFmtId="0" fontId="2" fillId="0" borderId="1" xfId="0" applyFont="1" applyBorder="1" applyAlignment="1">
      <alignment horizontal="left"/>
    </xf>
    <xf numFmtId="0" fontId="5" fillId="3" borderId="0" xfId="1" applyFont="1" applyFill="1"/>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5" fillId="0" borderId="6" xfId="1" applyFont="1" applyFill="1" applyBorder="1" applyAlignment="1">
      <alignment horizontal="left" indent="2"/>
    </xf>
    <xf numFmtId="0" fontId="5" fillId="0" borderId="8" xfId="1" applyFont="1" applyFill="1" applyBorder="1"/>
    <xf numFmtId="0" fontId="5" fillId="0" borderId="0" xfId="1" applyFont="1" applyFill="1" applyBorder="1"/>
    <xf numFmtId="0" fontId="2" fillId="0" borderId="0" xfId="0" applyFont="1" applyAlignment="1">
      <alignment horizontal="left" vertical="center" indent="1"/>
    </xf>
    <xf numFmtId="0" fontId="5" fillId="0" borderId="1" xfId="1" applyFont="1" applyBorder="1" applyAlignment="1">
      <alignment horizontal="left" indent="1"/>
    </xf>
    <xf numFmtId="0" fontId="5" fillId="0" borderId="0" xfId="1" applyFont="1" applyAlignment="1">
      <alignment vertical="top" wrapText="1"/>
    </xf>
    <xf numFmtId="0" fontId="4" fillId="0" borderId="0" xfId="1" applyFont="1" applyAlignment="1">
      <alignment vertical="top" wrapText="1"/>
    </xf>
    <xf numFmtId="0" fontId="5" fillId="0" borderId="0" xfId="1" applyFont="1" applyAlignment="1">
      <alignment horizontal="left" indent="1"/>
    </xf>
    <xf numFmtId="0" fontId="5" fillId="0" borderId="0" xfId="1" applyFont="1" applyAlignment="1">
      <alignment horizontal="left" wrapText="1" indent="1"/>
    </xf>
    <xf numFmtId="0" fontId="2" fillId="0" borderId="0" xfId="0" applyFont="1" applyAlignment="1">
      <alignment horizontal="left"/>
    </xf>
    <xf numFmtId="0" fontId="5" fillId="0" borderId="0" xfId="1" applyFont="1" applyBorder="1" applyAlignment="1">
      <alignment horizontal="left" indent="2"/>
    </xf>
    <xf numFmtId="0" fontId="5" fillId="0" borderId="0" xfId="1" applyFont="1" applyFill="1" applyBorder="1" applyAlignment="1">
      <alignment horizontal="left" indent="2"/>
    </xf>
    <xf numFmtId="0" fontId="2" fillId="0" borderId="0" xfId="0" applyFont="1" applyBorder="1" applyAlignment="1">
      <alignment horizontal="left"/>
    </xf>
    <xf numFmtId="0" fontId="5" fillId="0" borderId="1" xfId="1" applyFont="1" applyFill="1" applyBorder="1" applyAlignment="1">
      <alignment horizontal="left" indent="2"/>
    </xf>
    <xf numFmtId="0" fontId="2" fillId="0" borderId="0" xfId="0" applyFont="1" applyFill="1" applyAlignment="1">
      <alignment horizontal="center" vertical="center"/>
    </xf>
    <xf numFmtId="0" fontId="2" fillId="0" borderId="0" xfId="0" applyFont="1" applyAlignment="1">
      <alignment horizontal="left" vertical="top" wrapText="1" indent="1"/>
    </xf>
    <xf numFmtId="0" fontId="2" fillId="0" borderId="0" xfId="0" applyFont="1" applyAlignment="1">
      <alignment vertical="top" wrapText="1"/>
    </xf>
    <xf numFmtId="0" fontId="7" fillId="4" borderId="0" xfId="1" applyFont="1" applyFill="1" applyBorder="1"/>
    <xf numFmtId="0" fontId="7" fillId="4" borderId="16" xfId="1" applyFont="1" applyFill="1" applyBorder="1"/>
    <xf numFmtId="0" fontId="7" fillId="4" borderId="17" xfId="1" applyFont="1" applyFill="1" applyBorder="1"/>
    <xf numFmtId="0" fontId="7" fillId="4" borderId="18" xfId="1" applyFont="1" applyFill="1" applyBorder="1"/>
    <xf numFmtId="0" fontId="7" fillId="4" borderId="19" xfId="1" applyFont="1" applyFill="1" applyBorder="1"/>
    <xf numFmtId="0" fontId="7" fillId="4" borderId="20" xfId="1" applyFont="1" applyFill="1" applyBorder="1"/>
    <xf numFmtId="0" fontId="1" fillId="0" borderId="0" xfId="1"/>
    <xf numFmtId="0" fontId="10" fillId="4" borderId="0" xfId="1" applyFont="1" applyFill="1" applyBorder="1" applyAlignment="1"/>
    <xf numFmtId="0" fontId="10" fillId="4" borderId="20" xfId="1" applyFont="1" applyFill="1" applyBorder="1" applyAlignment="1"/>
    <xf numFmtId="0" fontId="7" fillId="4" borderId="21" xfId="1" applyFont="1" applyFill="1" applyBorder="1"/>
    <xf numFmtId="0" fontId="7" fillId="4" borderId="22" xfId="1" applyFont="1" applyFill="1" applyBorder="1"/>
    <xf numFmtId="0" fontId="7" fillId="4" borderId="23" xfId="1" applyFont="1" applyFill="1" applyBorder="1"/>
    <xf numFmtId="0" fontId="7" fillId="4" borderId="24" xfId="1" applyFont="1" applyFill="1" applyBorder="1"/>
    <xf numFmtId="0" fontId="5" fillId="0" borderId="0" xfId="1" applyFont="1" applyAlignment="1">
      <alignment horizontal="left" vertical="center" indent="1"/>
    </xf>
    <xf numFmtId="0" fontId="5" fillId="3" borderId="0" xfId="0" applyFont="1" applyFill="1" applyAlignment="1">
      <alignment horizontal="left" vertical="center" wrapText="1"/>
    </xf>
    <xf numFmtId="0" fontId="5" fillId="3" borderId="0" xfId="1" applyFont="1" applyFill="1" applyAlignment="1">
      <alignment vertical="center"/>
    </xf>
    <xf numFmtId="0" fontId="8" fillId="4" borderId="0" xfId="1" applyFont="1" applyFill="1" applyBorder="1" applyAlignment="1">
      <alignment horizontal="center"/>
    </xf>
    <xf numFmtId="0" fontId="2" fillId="0" borderId="0" xfId="0" applyFont="1" applyAlignment="1">
      <alignment horizontal="center" vertical="center"/>
    </xf>
    <xf numFmtId="0" fontId="2" fillId="0" borderId="0" xfId="0" applyFont="1" applyBorder="1" applyAlignment="1">
      <alignment horizontal="left" vertical="center"/>
    </xf>
    <xf numFmtId="0" fontId="5" fillId="0" borderId="1" xfId="1" applyFont="1" applyBorder="1" applyAlignment="1">
      <alignment horizontal="left" vertical="top"/>
    </xf>
    <xf numFmtId="0" fontId="5" fillId="0" borderId="28" xfId="1" applyFont="1" applyBorder="1"/>
    <xf numFmtId="0" fontId="5" fillId="0" borderId="29" xfId="1" applyFont="1" applyBorder="1"/>
    <xf numFmtId="0" fontId="2" fillId="0" borderId="0" xfId="0" applyFont="1" applyAlignment="1">
      <alignment horizontal="centerContinuous" vertical="center"/>
    </xf>
    <xf numFmtId="0" fontId="5" fillId="0" borderId="0" xfId="1" applyFont="1" applyAlignment="1">
      <alignment horizontal="centerContinuous"/>
    </xf>
    <xf numFmtId="0" fontId="2" fillId="0" borderId="29" xfId="0" applyFont="1" applyBorder="1" applyAlignment="1">
      <alignment horizontal="centerContinuous" vertical="center"/>
    </xf>
    <xf numFmtId="0" fontId="5" fillId="0" borderId="29" xfId="1" applyFont="1" applyBorder="1" applyAlignment="1">
      <alignment horizontal="centerContinuous"/>
    </xf>
    <xf numFmtId="170" fontId="3" fillId="2" borderId="34" xfId="0" applyNumberFormat="1" applyFont="1" applyFill="1" applyBorder="1" applyAlignment="1">
      <alignment horizontal="center" vertical="distributed" wrapText="1"/>
    </xf>
    <xf numFmtId="0" fontId="12" fillId="0" borderId="0" xfId="0" applyFont="1" applyAlignment="1">
      <alignment vertical="center"/>
    </xf>
    <xf numFmtId="0" fontId="5" fillId="0" borderId="27" xfId="1" applyFont="1" applyFill="1" applyBorder="1"/>
    <xf numFmtId="171" fontId="3" fillId="2" borderId="34" xfId="0" applyNumberFormat="1" applyFont="1" applyFill="1" applyBorder="1" applyAlignment="1">
      <alignment horizontal="center" vertical="distributed" wrapText="1"/>
    </xf>
    <xf numFmtId="0" fontId="4" fillId="0" borderId="34" xfId="1" applyFont="1" applyBorder="1" applyAlignment="1">
      <alignment horizontal="center" vertical="center"/>
    </xf>
    <xf numFmtId="0" fontId="5" fillId="0" borderId="30" xfId="1" applyFont="1" applyFill="1" applyBorder="1"/>
    <xf numFmtId="0" fontId="5" fillId="0" borderId="32" xfId="1" applyFont="1" applyFill="1" applyBorder="1"/>
    <xf numFmtId="0" fontId="5" fillId="0" borderId="10" xfId="1" applyFont="1" applyBorder="1" applyAlignment="1">
      <alignment horizontal="centerContinuous" vertical="center"/>
    </xf>
    <xf numFmtId="0" fontId="5" fillId="0" borderId="14" xfId="1" applyFont="1" applyBorder="1" applyAlignment="1">
      <alignment horizontal="centerContinuous" vertical="center"/>
    </xf>
    <xf numFmtId="0" fontId="5" fillId="0" borderId="15" xfId="1" applyFont="1" applyBorder="1" applyAlignment="1">
      <alignment horizontal="centerContinuous" vertical="center"/>
    </xf>
    <xf numFmtId="0" fontId="5" fillId="6" borderId="10" xfId="1" applyFont="1" applyFill="1" applyBorder="1" applyAlignment="1">
      <alignment horizontal="centerContinuous" vertical="center"/>
    </xf>
    <xf numFmtId="0" fontId="5" fillId="6" borderId="14" xfId="1" applyFont="1" applyFill="1" applyBorder="1" applyAlignment="1">
      <alignment horizontal="centerContinuous" vertical="center"/>
    </xf>
    <xf numFmtId="0" fontId="5" fillId="6" borderId="15" xfId="1" applyFont="1" applyFill="1" applyBorder="1" applyAlignment="1">
      <alignment horizontal="centerContinuous" vertical="center"/>
    </xf>
    <xf numFmtId="0" fontId="4" fillId="0" borderId="34" xfId="1" applyFont="1" applyBorder="1" applyAlignment="1">
      <alignment horizontal="center" vertical="center" wrapText="1"/>
    </xf>
    <xf numFmtId="166" fontId="5" fillId="0" borderId="27" xfId="1" applyNumberFormat="1" applyFont="1" applyFill="1" applyBorder="1"/>
    <xf numFmtId="0" fontId="2" fillId="0" borderId="0" xfId="0" applyFont="1" applyAlignment="1">
      <alignment horizontal="left" vertical="top" wrapText="1"/>
    </xf>
    <xf numFmtId="166" fontId="5" fillId="0" borderId="34" xfId="1" applyNumberFormat="1" applyFont="1" applyFill="1" applyBorder="1"/>
    <xf numFmtId="0" fontId="5" fillId="0" borderId="29" xfId="1" applyFont="1" applyBorder="1" applyAlignment="1">
      <alignment horizontal="left" vertical="top"/>
    </xf>
    <xf numFmtId="0" fontId="5" fillId="0" borderId="34" xfId="1" applyFont="1" applyFill="1" applyBorder="1"/>
    <xf numFmtId="166" fontId="5" fillId="0" borderId="28" xfId="1" applyNumberFormat="1" applyFont="1" applyBorder="1"/>
    <xf numFmtId="0" fontId="5" fillId="0" borderId="28" xfId="1" applyFont="1" applyFill="1" applyBorder="1"/>
    <xf numFmtId="166" fontId="5" fillId="0" borderId="28" xfId="1" applyNumberFormat="1" applyFont="1" applyFill="1" applyBorder="1"/>
    <xf numFmtId="0" fontId="4" fillId="8" borderId="28" xfId="1" applyFont="1" applyFill="1" applyBorder="1" applyAlignment="1">
      <alignment horizontal="center" vertical="center"/>
    </xf>
    <xf numFmtId="0" fontId="5" fillId="0" borderId="13" xfId="1" applyFont="1" applyBorder="1" applyAlignment="1">
      <alignment vertical="top"/>
    </xf>
    <xf numFmtId="0" fontId="5" fillId="0" borderId="11" xfId="1" applyFont="1" applyBorder="1" applyAlignment="1">
      <alignment vertical="top"/>
    </xf>
    <xf numFmtId="0" fontId="5" fillId="0" borderId="12" xfId="1" applyFont="1" applyBorder="1" applyAlignment="1">
      <alignment vertical="top"/>
    </xf>
    <xf numFmtId="0" fontId="5" fillId="0" borderId="4" xfId="1" applyFont="1" applyBorder="1" applyAlignment="1">
      <alignment vertical="center"/>
    </xf>
    <xf numFmtId="0" fontId="5" fillId="0" borderId="5" xfId="1" applyFont="1" applyBorder="1" applyAlignment="1">
      <alignment vertical="center"/>
    </xf>
    <xf numFmtId="0" fontId="5" fillId="0" borderId="7" xfId="1" applyFont="1" applyBorder="1" applyAlignment="1">
      <alignment vertical="center"/>
    </xf>
    <xf numFmtId="0" fontId="5" fillId="0" borderId="1" xfId="1" applyFont="1" applyBorder="1" applyAlignment="1">
      <alignment vertical="center"/>
    </xf>
    <xf numFmtId="0" fontId="5" fillId="0" borderId="9" xfId="1" applyFont="1" applyBorder="1" applyAlignment="1">
      <alignment vertical="center"/>
    </xf>
    <xf numFmtId="0" fontId="5" fillId="0" borderId="27" xfId="1" applyFont="1" applyBorder="1" applyAlignment="1">
      <alignment vertical="top"/>
    </xf>
    <xf numFmtId="0" fontId="5" fillId="3" borderId="0" xfId="1" applyFont="1" applyFill="1" applyBorder="1" applyAlignment="1">
      <alignment horizontal="left" indent="2"/>
    </xf>
    <xf numFmtId="0" fontId="5" fillId="3" borderId="1" xfId="1" applyFont="1" applyFill="1" applyBorder="1" applyAlignment="1">
      <alignment horizontal="left" indent="2"/>
    </xf>
    <xf numFmtId="0" fontId="5" fillId="3" borderId="0" xfId="1" applyFont="1" applyFill="1" applyBorder="1" applyAlignment="1">
      <alignment horizontal="left" vertical="top"/>
    </xf>
    <xf numFmtId="0" fontId="2" fillId="3" borderId="0" xfId="0" applyFont="1" applyFill="1" applyBorder="1" applyAlignment="1">
      <alignment horizontal="left"/>
    </xf>
    <xf numFmtId="0" fontId="2" fillId="3" borderId="0" xfId="0" applyFont="1" applyFill="1" applyAlignment="1">
      <alignment horizontal="left" vertical="center"/>
    </xf>
    <xf numFmtId="0" fontId="14" fillId="4" borderId="0" xfId="1" applyFont="1" applyFill="1" applyBorder="1"/>
    <xf numFmtId="0" fontId="2" fillId="0" borderId="32" xfId="0" applyFont="1" applyBorder="1"/>
    <xf numFmtId="0" fontId="2" fillId="0" borderId="33" xfId="0" applyFont="1" applyBorder="1"/>
    <xf numFmtId="0" fontId="2" fillId="0" borderId="29" xfId="0" applyFont="1" applyBorder="1"/>
    <xf numFmtId="0" fontId="5" fillId="0" borderId="8" xfId="1" applyFont="1" applyBorder="1" applyAlignment="1">
      <alignment vertical="top"/>
    </xf>
    <xf numFmtId="0" fontId="5" fillId="0" borderId="29" xfId="1" applyFont="1" applyBorder="1" applyAlignment="1">
      <alignment vertical="center"/>
    </xf>
    <xf numFmtId="0" fontId="5" fillId="0" borderId="33" xfId="1" applyFont="1" applyBorder="1" applyAlignment="1">
      <alignment vertical="center"/>
    </xf>
    <xf numFmtId="0" fontId="5" fillId="0" borderId="35" xfId="1" applyFont="1" applyBorder="1" applyAlignment="1">
      <alignment horizontal="centerContinuous" vertical="center"/>
    </xf>
    <xf numFmtId="0" fontId="5" fillId="6" borderId="35" xfId="1" applyFont="1" applyFill="1" applyBorder="1" applyAlignment="1">
      <alignment horizontal="centerContinuous" vertical="center"/>
    </xf>
    <xf numFmtId="0" fontId="5" fillId="0" borderId="32" xfId="1" applyFont="1" applyBorder="1" applyAlignment="1"/>
    <xf numFmtId="0" fontId="5" fillId="3" borderId="29" xfId="1" applyFont="1" applyFill="1" applyBorder="1"/>
    <xf numFmtId="0" fontId="5" fillId="3" borderId="33" xfId="1" applyFont="1" applyFill="1" applyBorder="1"/>
    <xf numFmtId="0" fontId="5" fillId="3" borderId="0" xfId="1" applyFont="1" applyFill="1" applyBorder="1"/>
    <xf numFmtId="0" fontId="5" fillId="3" borderId="7" xfId="1" applyFont="1" applyFill="1" applyBorder="1"/>
    <xf numFmtId="0" fontId="5" fillId="3" borderId="1" xfId="1" applyFont="1" applyFill="1" applyBorder="1"/>
    <xf numFmtId="0" fontId="5" fillId="3" borderId="9" xfId="1" applyFont="1" applyFill="1" applyBorder="1"/>
    <xf numFmtId="0" fontId="5" fillId="0" borderId="32" xfId="1" applyFont="1" applyBorder="1" applyAlignment="1">
      <alignment vertical="top"/>
    </xf>
    <xf numFmtId="0" fontId="5" fillId="0" borderId="6" xfId="1" applyFont="1" applyBorder="1" applyAlignment="1">
      <alignment vertical="top"/>
    </xf>
    <xf numFmtId="166" fontId="5" fillId="0" borderId="0" xfId="1" applyNumberFormat="1" applyFont="1" applyFill="1" applyBorder="1"/>
    <xf numFmtId="0" fontId="5" fillId="0" borderId="7" xfId="1" applyFont="1" applyFill="1" applyBorder="1"/>
    <xf numFmtId="0" fontId="5" fillId="0" borderId="1" xfId="1" applyFont="1" applyFill="1" applyBorder="1"/>
    <xf numFmtId="0" fontId="5" fillId="0" borderId="9" xfId="1" applyFont="1" applyFill="1" applyBorder="1"/>
    <xf numFmtId="0" fontId="5" fillId="0" borderId="32" xfId="1" applyFont="1" applyFill="1" applyBorder="1" applyAlignment="1">
      <alignment vertical="top"/>
    </xf>
    <xf numFmtId="0" fontId="5" fillId="0" borderId="29" xfId="1" applyFont="1" applyFill="1" applyBorder="1"/>
    <xf numFmtId="0" fontId="5" fillId="0" borderId="33" xfId="1" applyFont="1" applyFill="1" applyBorder="1"/>
    <xf numFmtId="0" fontId="5" fillId="0" borderId="32" xfId="1" applyFont="1" applyFill="1" applyBorder="1" applyAlignment="1"/>
    <xf numFmtId="0" fontId="5" fillId="0" borderId="29" xfId="1" applyFont="1" applyFill="1" applyBorder="1" applyAlignment="1">
      <alignment vertical="center"/>
    </xf>
    <xf numFmtId="0" fontId="5" fillId="0" borderId="33" xfId="1" applyFont="1" applyFill="1" applyBorder="1" applyAlignment="1">
      <alignment vertical="center"/>
    </xf>
    <xf numFmtId="0" fontId="5" fillId="0" borderId="6" xfId="1" applyFont="1" applyFill="1" applyBorder="1" applyAlignment="1">
      <alignment vertical="top"/>
    </xf>
    <xf numFmtId="0" fontId="5" fillId="0" borderId="6" xfId="1" applyFont="1" applyFill="1" applyBorder="1" applyAlignment="1"/>
    <xf numFmtId="0" fontId="5" fillId="0" borderId="7" xfId="1" applyFont="1" applyFill="1" applyBorder="1" applyAlignment="1">
      <alignment vertical="center"/>
    </xf>
    <xf numFmtId="0" fontId="5" fillId="0" borderId="8" xfId="1" applyFont="1" applyFill="1" applyBorder="1" applyAlignment="1">
      <alignment vertical="top"/>
    </xf>
    <xf numFmtId="0" fontId="5" fillId="0" borderId="8" xfId="1" applyFont="1" applyFill="1" applyBorder="1" applyAlignment="1"/>
    <xf numFmtId="0" fontId="5" fillId="0" borderId="1"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horizontal="left" vertical="top"/>
    </xf>
    <xf numFmtId="0" fontId="5" fillId="0" borderId="0" xfId="1" applyFont="1" applyFill="1" applyBorder="1" applyAlignment="1"/>
    <xf numFmtId="0" fontId="5" fillId="0" borderId="10" xfId="1" applyFont="1" applyFill="1" applyBorder="1" applyAlignment="1">
      <alignment horizontal="centerContinuous" vertical="center"/>
    </xf>
    <xf numFmtId="0" fontId="5" fillId="0" borderId="14" xfId="1" applyFont="1" applyFill="1" applyBorder="1" applyAlignment="1">
      <alignment horizontal="centerContinuous" vertical="center"/>
    </xf>
    <xf numFmtId="0" fontId="5" fillId="0" borderId="35" xfId="1" applyFont="1" applyFill="1" applyBorder="1" applyAlignment="1">
      <alignment horizontal="centerContinuous" vertical="center"/>
    </xf>
    <xf numFmtId="0" fontId="5" fillId="0" borderId="15" xfId="1" applyFont="1" applyFill="1" applyBorder="1" applyAlignment="1">
      <alignment horizontal="centerContinuous" vertical="center"/>
    </xf>
    <xf numFmtId="0" fontId="5" fillId="0" borderId="0" xfId="1" applyFont="1" applyFill="1" applyAlignment="1">
      <alignment vertical="center"/>
    </xf>
    <xf numFmtId="0" fontId="4" fillId="0" borderId="34" xfId="1" applyFont="1" applyFill="1" applyBorder="1" applyAlignment="1">
      <alignment horizontal="center" vertical="center"/>
    </xf>
    <xf numFmtId="0" fontId="4" fillId="0" borderId="34" xfId="1" applyFont="1" applyFill="1" applyBorder="1" applyAlignment="1">
      <alignment horizontal="center" vertical="center" wrapText="1"/>
    </xf>
    <xf numFmtId="0" fontId="4" fillId="0" borderId="29" xfId="1" applyFont="1" applyFill="1" applyBorder="1" applyAlignment="1">
      <alignment horizontal="center" vertical="center"/>
    </xf>
    <xf numFmtId="0" fontId="4" fillId="0" borderId="29" xfId="1" applyFont="1" applyFill="1" applyBorder="1" applyAlignment="1">
      <alignment horizontal="center" vertical="center" wrapText="1"/>
    </xf>
    <xf numFmtId="170" fontId="3" fillId="0" borderId="29" xfId="0" applyNumberFormat="1" applyFont="1" applyFill="1" applyBorder="1" applyAlignment="1">
      <alignment horizontal="center" vertical="distributed" wrapText="1"/>
    </xf>
    <xf numFmtId="0" fontId="3" fillId="0" borderId="28" xfId="0" applyFont="1" applyFill="1" applyBorder="1" applyAlignment="1"/>
    <xf numFmtId="0" fontId="4" fillId="0" borderId="28" xfId="1" applyFont="1" applyFill="1" applyBorder="1"/>
    <xf numFmtId="0" fontId="3" fillId="0" borderId="27" xfId="0" applyFont="1" applyFill="1" applyBorder="1" applyAlignment="1"/>
    <xf numFmtId="0" fontId="4" fillId="0" borderId="0" xfId="1" applyFont="1" applyFill="1" applyBorder="1" applyAlignment="1">
      <alignment vertical="center"/>
    </xf>
    <xf numFmtId="0" fontId="4" fillId="0" borderId="27" xfId="1" applyFont="1" applyFill="1" applyBorder="1"/>
    <xf numFmtId="0" fontId="2" fillId="0" borderId="27"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left"/>
    </xf>
    <xf numFmtId="0" fontId="2" fillId="0" borderId="1"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Alignment="1">
      <alignment horizontal="left" vertical="center"/>
    </xf>
    <xf numFmtId="0" fontId="12" fillId="0" borderId="0" xfId="0" applyFont="1" applyFill="1" applyAlignment="1">
      <alignment vertical="center"/>
    </xf>
    <xf numFmtId="0" fontId="5" fillId="0" borderId="0" xfId="1" applyFont="1" applyFill="1" applyAlignment="1">
      <alignment horizontal="right"/>
    </xf>
    <xf numFmtId="0" fontId="2" fillId="0" borderId="34" xfId="0" applyFont="1" applyFill="1" applyBorder="1" applyAlignment="1"/>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5" fillId="0" borderId="35" xfId="1" applyFont="1" applyFill="1" applyBorder="1"/>
    <xf numFmtId="166" fontId="5" fillId="0" borderId="35" xfId="1" applyNumberFormat="1" applyFont="1" applyFill="1" applyBorder="1"/>
    <xf numFmtId="170" fontId="3" fillId="8" borderId="34" xfId="0" applyNumberFormat="1" applyFont="1" applyFill="1" applyBorder="1" applyAlignment="1">
      <alignment horizontal="center" vertical="distributed" wrapText="1"/>
    </xf>
    <xf numFmtId="0" fontId="3" fillId="0" borderId="28" xfId="0" applyFont="1" applyFill="1" applyBorder="1" applyAlignment="1">
      <alignment horizontal="center"/>
    </xf>
    <xf numFmtId="0" fontId="3" fillId="0" borderId="28" xfId="0" applyFont="1" applyFill="1" applyBorder="1" applyAlignment="1">
      <alignment vertical="center"/>
    </xf>
    <xf numFmtId="0" fontId="4" fillId="0" borderId="28" xfId="1" applyFont="1" applyFill="1" applyBorder="1" applyAlignment="1">
      <alignment horizontal="center" vertical="center" wrapText="1"/>
    </xf>
    <xf numFmtId="0" fontId="4" fillId="0" borderId="28" xfId="1" applyFont="1" applyFill="1" applyBorder="1" applyAlignment="1">
      <alignment horizontal="center" vertical="center"/>
    </xf>
    <xf numFmtId="172" fontId="4" fillId="0" borderId="27" xfId="9" applyNumberFormat="1" applyFont="1" applyFill="1" applyBorder="1"/>
    <xf numFmtId="172" fontId="5" fillId="0" borderId="27" xfId="9" applyNumberFormat="1" applyFont="1" applyFill="1" applyBorder="1"/>
    <xf numFmtId="172" fontId="5" fillId="0" borderId="28" xfId="9" applyNumberFormat="1" applyFont="1" applyFill="1" applyBorder="1"/>
    <xf numFmtId="0" fontId="2" fillId="0" borderId="12" xfId="0" applyFont="1" applyFill="1" applyBorder="1" applyAlignment="1"/>
    <xf numFmtId="0" fontId="4" fillId="0" borderId="32" xfId="1" applyFont="1" applyFill="1" applyBorder="1" applyAlignment="1">
      <alignment wrapText="1"/>
    </xf>
    <xf numFmtId="0" fontId="4" fillId="0" borderId="29" xfId="1" applyFont="1" applyFill="1" applyBorder="1" applyAlignment="1">
      <alignment wrapText="1"/>
    </xf>
    <xf numFmtId="0" fontId="4" fillId="0" borderId="33" xfId="1" applyFont="1" applyFill="1" applyBorder="1" applyAlignment="1">
      <alignment wrapText="1"/>
    </xf>
    <xf numFmtId="0" fontId="4" fillId="0" borderId="0" xfId="1" applyFont="1" applyFill="1" applyBorder="1" applyAlignment="1">
      <alignment wrapText="1"/>
    </xf>
    <xf numFmtId="0" fontId="4" fillId="0" borderId="7" xfId="1" applyFont="1" applyFill="1" applyBorder="1" applyAlignment="1">
      <alignment wrapText="1"/>
    </xf>
    <xf numFmtId="171" fontId="3" fillId="8" borderId="34" xfId="0" applyNumberFormat="1" applyFont="1" applyFill="1" applyBorder="1" applyAlignment="1">
      <alignment horizontal="center" vertical="distributed" wrapText="1"/>
    </xf>
    <xf numFmtId="170" fontId="3" fillId="8" borderId="30" xfId="0" applyNumberFormat="1" applyFont="1" applyFill="1" applyBorder="1" applyAlignment="1">
      <alignment horizontal="centerContinuous" vertical="distributed" wrapText="1"/>
    </xf>
    <xf numFmtId="170" fontId="3" fillId="8" borderId="35" xfId="0" applyNumberFormat="1" applyFont="1" applyFill="1" applyBorder="1" applyAlignment="1">
      <alignment horizontal="centerContinuous" vertical="distributed" wrapText="1"/>
    </xf>
    <xf numFmtId="170" fontId="3" fillId="8" borderId="31" xfId="0" applyNumberFormat="1" applyFont="1" applyFill="1" applyBorder="1" applyAlignment="1">
      <alignment horizontal="centerContinuous" vertical="distributed" wrapText="1"/>
    </xf>
    <xf numFmtId="0" fontId="2" fillId="0" borderId="28" xfId="0" applyFont="1" applyFill="1" applyBorder="1" applyAlignment="1"/>
    <xf numFmtId="166" fontId="5" fillId="0" borderId="29" xfId="1" applyNumberFormat="1" applyFont="1" applyFill="1" applyBorder="1"/>
    <xf numFmtId="0" fontId="5" fillId="0" borderId="31" xfId="1" applyFont="1" applyFill="1" applyBorder="1"/>
    <xf numFmtId="0" fontId="4" fillId="0" borderId="30" xfId="1" applyFont="1" applyFill="1" applyBorder="1" applyAlignment="1">
      <alignment wrapText="1"/>
    </xf>
    <xf numFmtId="0" fontId="4" fillId="0" borderId="35" xfId="1" applyFont="1" applyFill="1" applyBorder="1" applyAlignment="1">
      <alignment wrapText="1"/>
    </xf>
    <xf numFmtId="0" fontId="4" fillId="0" borderId="31" xfId="1" applyFont="1" applyFill="1" applyBorder="1" applyAlignment="1">
      <alignment wrapText="1"/>
    </xf>
    <xf numFmtId="0" fontId="5" fillId="3" borderId="32" xfId="1" applyFont="1" applyFill="1" applyBorder="1"/>
    <xf numFmtId="0" fontId="5" fillId="0" borderId="33" xfId="1" applyFont="1" applyBorder="1"/>
    <xf numFmtId="0" fontId="5" fillId="3" borderId="8" xfId="1" applyFont="1" applyFill="1" applyBorder="1"/>
    <xf numFmtId="0" fontId="5" fillId="0" borderId="33" xfId="1" applyFont="1" applyFill="1" applyBorder="1" applyAlignment="1"/>
    <xf numFmtId="0" fontId="5" fillId="0" borderId="7" xfId="1" applyFont="1" applyFill="1" applyBorder="1" applyAlignment="1"/>
    <xf numFmtId="0" fontId="5" fillId="0" borderId="9" xfId="1" applyFont="1" applyFill="1" applyBorder="1" applyAlignment="1"/>
    <xf numFmtId="0" fontId="3" fillId="0" borderId="12" xfId="0" applyFont="1" applyFill="1" applyBorder="1" applyAlignment="1"/>
    <xf numFmtId="0" fontId="4" fillId="0" borderId="12" xfId="1" applyFont="1" applyFill="1" applyBorder="1"/>
    <xf numFmtId="0" fontId="1" fillId="0" borderId="0" xfId="1" applyBorder="1"/>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4" xfId="0" applyFont="1" applyBorder="1"/>
    <xf numFmtId="0" fontId="2" fillId="0" borderId="28" xfId="0" applyFont="1" applyBorder="1" applyAlignment="1"/>
    <xf numFmtId="0" fontId="0" fillId="0" borderId="0" xfId="0" applyFont="1"/>
    <xf numFmtId="0" fontId="15" fillId="0" borderId="0" xfId="0" applyFont="1" applyAlignment="1">
      <alignment vertical="center"/>
    </xf>
    <xf numFmtId="0" fontId="15" fillId="0" borderId="3" xfId="0" applyFont="1" applyBorder="1"/>
    <xf numFmtId="0" fontId="15" fillId="0" borderId="4" xfId="0" applyFont="1" applyBorder="1"/>
    <xf numFmtId="0" fontId="15" fillId="0" borderId="5" xfId="0" applyFont="1" applyBorder="1"/>
    <xf numFmtId="0" fontId="16" fillId="0" borderId="6" xfId="1" applyFont="1" applyBorder="1" applyAlignment="1">
      <alignment horizontal="left" indent="2"/>
    </xf>
    <xf numFmtId="0" fontId="15" fillId="0" borderId="0" xfId="0" applyFont="1" applyBorder="1"/>
    <xf numFmtId="0" fontId="15" fillId="0" borderId="7" xfId="0" applyFont="1" applyBorder="1"/>
    <xf numFmtId="0" fontId="17" fillId="0" borderId="0" xfId="1" applyFont="1" applyFill="1" applyBorder="1"/>
    <xf numFmtId="0" fontId="15" fillId="0" borderId="8" xfId="0" applyFont="1" applyBorder="1"/>
    <xf numFmtId="0" fontId="15" fillId="0" borderId="1" xfId="0" applyFont="1" applyFill="1" applyBorder="1"/>
    <xf numFmtId="0" fontId="15" fillId="0" borderId="1" xfId="0" applyFont="1" applyBorder="1"/>
    <xf numFmtId="0" fontId="15" fillId="0" borderId="9" xfId="0" applyFont="1" applyBorder="1"/>
    <xf numFmtId="0" fontId="0" fillId="0" borderId="32" xfId="0" applyFont="1" applyBorder="1"/>
    <xf numFmtId="0" fontId="0" fillId="0" borderId="29" xfId="0" applyFont="1" applyBorder="1"/>
    <xf numFmtId="0" fontId="0" fillId="0" borderId="4" xfId="0" applyFont="1" applyBorder="1"/>
    <xf numFmtId="0" fontId="0" fillId="0" borderId="33" xfId="0" applyFont="1" applyBorder="1"/>
    <xf numFmtId="0" fontId="0" fillId="0" borderId="6" xfId="0" applyFont="1" applyBorder="1"/>
    <xf numFmtId="0" fontId="0" fillId="0" borderId="0" xfId="0" applyFont="1" applyBorder="1"/>
    <xf numFmtId="0" fontId="0" fillId="0" borderId="7" xfId="0" applyFont="1" applyBorder="1"/>
    <xf numFmtId="0" fontId="0" fillId="0" borderId="8" xfId="0" applyFont="1" applyBorder="1"/>
    <xf numFmtId="0" fontId="0" fillId="0" borderId="1" xfId="0" applyFont="1" applyBorder="1"/>
    <xf numFmtId="0" fontId="0" fillId="0" borderId="9" xfId="0" applyFont="1" applyBorder="1"/>
    <xf numFmtId="0" fontId="15" fillId="0" borderId="28" xfId="0" applyFont="1" applyBorder="1" applyAlignment="1">
      <alignment vertical="center" wrapText="1"/>
    </xf>
    <xf numFmtId="0" fontId="15" fillId="0" borderId="31"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28" xfId="0" applyFont="1" applyBorder="1"/>
    <xf numFmtId="0" fontId="17" fillId="0" borderId="28" xfId="0" applyFont="1" applyBorder="1" applyAlignment="1">
      <alignment horizontal="center" vertical="center" wrapText="1"/>
    </xf>
    <xf numFmtId="0" fontId="0" fillId="0" borderId="10" xfId="0" applyFont="1" applyBorder="1"/>
    <xf numFmtId="0" fontId="0" fillId="0" borderId="14" xfId="0" applyFont="1" applyBorder="1"/>
    <xf numFmtId="0" fontId="0" fillId="0" borderId="35" xfId="0" applyFont="1" applyBorder="1"/>
    <xf numFmtId="0" fontId="0" fillId="0" borderId="0" xfId="0" applyFont="1" applyAlignment="1">
      <alignment horizontal="left" vertical="top" wrapText="1"/>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Continuous" vertical="center"/>
    </xf>
    <xf numFmtId="0" fontId="0" fillId="0" borderId="0" xfId="0" applyFont="1" applyAlignment="1">
      <alignment horizontal="centerContinuous"/>
    </xf>
    <xf numFmtId="0" fontId="0" fillId="0" borderId="0" xfId="0" applyFont="1" applyAlignment="1">
      <alignment vertical="center"/>
    </xf>
    <xf numFmtId="0" fontId="20" fillId="0" borderId="0" xfId="0" applyFont="1" applyAlignment="1">
      <alignment vertical="center"/>
    </xf>
    <xf numFmtId="0" fontId="15" fillId="8" borderId="28" xfId="0" applyFont="1" applyFill="1" applyBorder="1" applyAlignment="1">
      <alignment horizontal="center" vertical="center"/>
    </xf>
    <xf numFmtId="0" fontId="15" fillId="0" borderId="28" xfId="0" applyFont="1" applyBorder="1" applyAlignment="1">
      <alignment horizontal="center" vertical="center"/>
    </xf>
    <xf numFmtId="0" fontId="15" fillId="0" borderId="28"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wrapText="1"/>
    </xf>
    <xf numFmtId="0" fontId="15" fillId="8" borderId="28" xfId="0" applyFont="1" applyFill="1" applyBorder="1" applyAlignment="1">
      <alignment horizontal="centerContinuous" vertical="center"/>
    </xf>
    <xf numFmtId="0" fontId="15" fillId="8" borderId="35" xfId="0" applyFont="1" applyFill="1" applyBorder="1" applyAlignment="1">
      <alignment horizontal="centerContinuous" vertical="center"/>
    </xf>
    <xf numFmtId="0" fontId="15" fillId="8" borderId="31" xfId="0" applyFont="1" applyFill="1" applyBorder="1" applyAlignment="1">
      <alignment horizontal="centerContinuous" vertical="center"/>
    </xf>
    <xf numFmtId="0" fontId="17" fillId="0" borderId="28" xfId="0" applyFont="1" applyBorder="1" applyAlignment="1">
      <alignment vertical="center" wrapText="1"/>
    </xf>
    <xf numFmtId="0" fontId="16" fillId="0" borderId="28" xfId="0" applyFont="1" applyBorder="1" applyAlignment="1">
      <alignment vertical="center" wrapText="1"/>
    </xf>
    <xf numFmtId="0" fontId="21" fillId="0" borderId="28" xfId="0" applyFont="1" applyBorder="1" applyAlignment="1">
      <alignment vertical="center" wrapText="1"/>
    </xf>
    <xf numFmtId="0" fontId="5" fillId="0" borderId="4" xfId="1" applyFont="1" applyBorder="1" applyAlignment="1">
      <alignment vertical="top"/>
    </xf>
    <xf numFmtId="0" fontId="5" fillId="0" borderId="0" xfId="1" applyFont="1" applyBorder="1" applyAlignment="1">
      <alignment vertical="top"/>
    </xf>
    <xf numFmtId="0" fontId="5" fillId="0" borderId="1" xfId="1" applyFont="1" applyBorder="1" applyAlignment="1">
      <alignment vertical="top"/>
    </xf>
    <xf numFmtId="0" fontId="15" fillId="0" borderId="28" xfId="0" applyFont="1" applyBorder="1" applyAlignment="1">
      <alignment horizontal="center" vertical="center" wrapText="1"/>
    </xf>
    <xf numFmtId="0" fontId="15" fillId="0" borderId="15" xfId="0" applyFont="1" applyBorder="1" applyAlignment="1">
      <alignment horizontal="center" vertical="center" wrapText="1"/>
    </xf>
    <xf numFmtId="0" fontId="5" fillId="0" borderId="35" xfId="1" applyFont="1" applyBorder="1"/>
    <xf numFmtId="0" fontId="5" fillId="0" borderId="31" xfId="1" applyFont="1" applyBorder="1"/>
    <xf numFmtId="0" fontId="5" fillId="0" borderId="29" xfId="1" applyFont="1" applyFill="1" applyBorder="1" applyAlignment="1">
      <alignment horizontal="left" vertical="top"/>
    </xf>
    <xf numFmtId="0" fontId="5" fillId="0" borderId="1" xfId="1" applyFont="1" applyFill="1" applyBorder="1" applyAlignment="1">
      <alignment horizontal="left" vertical="top"/>
    </xf>
    <xf numFmtId="0" fontId="5" fillId="3" borderId="0" xfId="1" applyFont="1" applyFill="1" applyBorder="1" applyAlignment="1">
      <alignment vertical="center"/>
    </xf>
    <xf numFmtId="0" fontId="5" fillId="0" borderId="30" xfId="1" applyFont="1" applyBorder="1"/>
    <xf numFmtId="0" fontId="5" fillId="0" borderId="4" xfId="1" applyFont="1" applyBorder="1"/>
    <xf numFmtId="0" fontId="2" fillId="0" borderId="4" xfId="0" applyFont="1" applyBorder="1" applyAlignment="1">
      <alignment horizontal="centerContinuous" vertical="center"/>
    </xf>
    <xf numFmtId="0" fontId="2" fillId="3" borderId="4" xfId="0" applyFont="1" applyFill="1" applyBorder="1" applyAlignment="1">
      <alignment horizontal="centerContinuous" vertical="center"/>
    </xf>
    <xf numFmtId="0" fontId="2" fillId="0" borderId="0" xfId="0" applyFont="1" applyAlignment="1">
      <alignment horizontal="left" vertical="top" wrapText="1" indent="1"/>
    </xf>
    <xf numFmtId="0" fontId="16" fillId="0" borderId="28" xfId="0" applyFont="1" applyBorder="1" applyAlignment="1">
      <alignment vertical="center"/>
    </xf>
    <xf numFmtId="0" fontId="16" fillId="0" borderId="34" xfId="0" applyFont="1" applyBorder="1" applyAlignment="1">
      <alignment vertical="center"/>
    </xf>
    <xf numFmtId="0" fontId="16" fillId="0" borderId="30" xfId="0" applyFont="1" applyBorder="1" applyAlignment="1">
      <alignment vertical="center" wrapText="1"/>
    </xf>
    <xf numFmtId="0" fontId="16" fillId="3" borderId="30" xfId="0" applyFont="1" applyFill="1" applyBorder="1" applyAlignment="1">
      <alignment vertical="center" wrapText="1"/>
    </xf>
    <xf numFmtId="0" fontId="2" fillId="0" borderId="0" xfId="0" applyFont="1" applyAlignment="1">
      <alignment horizontal="left" vertical="top" wrapText="1" indent="1"/>
    </xf>
    <xf numFmtId="0" fontId="0" fillId="0" borderId="0" xfId="0" applyFont="1" applyAlignment="1">
      <alignment horizontal="left" vertical="top" wrapText="1"/>
    </xf>
    <xf numFmtId="0" fontId="2" fillId="0" borderId="0" xfId="0" applyFont="1" applyFill="1" applyAlignment="1">
      <alignment horizontal="center" vertical="center"/>
    </xf>
    <xf numFmtId="0" fontId="5" fillId="3" borderId="0" xfId="0" applyFont="1" applyFill="1" applyAlignment="1">
      <alignment horizontal="left" vertical="center" wrapText="1"/>
    </xf>
    <xf numFmtId="170" fontId="3" fillId="2" borderId="34" xfId="0" quotePrefix="1" applyNumberFormat="1" applyFont="1" applyFill="1" applyBorder="1" applyAlignment="1">
      <alignment horizontal="center" vertical="distributed" wrapText="1"/>
    </xf>
    <xf numFmtId="170" fontId="3" fillId="8" borderId="34" xfId="0" quotePrefix="1" applyNumberFormat="1" applyFont="1" applyFill="1" applyBorder="1" applyAlignment="1">
      <alignment horizontal="center" vertical="distributed" wrapText="1"/>
    </xf>
    <xf numFmtId="0" fontId="5" fillId="0" borderId="0" xfId="0" applyFont="1"/>
    <xf numFmtId="2" fontId="0" fillId="0" borderId="0" xfId="0" applyNumberFormat="1" applyFont="1" applyAlignment="1">
      <alignment horizontal="left"/>
    </xf>
    <xf numFmtId="0" fontId="4" fillId="0" borderId="28" xfId="0" applyFont="1" applyBorder="1" applyAlignment="1">
      <alignment horizontal="center"/>
    </xf>
    <xf numFmtId="0" fontId="4" fillId="0" borderId="30" xfId="0" applyFont="1" applyBorder="1"/>
    <xf numFmtId="0" fontId="4" fillId="0" borderId="35" xfId="0" applyFont="1" applyBorder="1"/>
    <xf numFmtId="0" fontId="4" fillId="0" borderId="31" xfId="0" applyFont="1" applyBorder="1"/>
    <xf numFmtId="0" fontId="5" fillId="0" borderId="28" xfId="0" applyFont="1" applyBorder="1" applyAlignment="1">
      <alignment horizontal="center"/>
    </xf>
    <xf numFmtId="3" fontId="5" fillId="0" borderId="28" xfId="0" applyNumberFormat="1" applyFont="1" applyBorder="1" applyAlignment="1">
      <alignment horizontal="center"/>
    </xf>
    <xf numFmtId="173" fontId="5" fillId="0" borderId="28" xfId="8" applyNumberFormat="1" applyFont="1" applyBorder="1" applyAlignment="1">
      <alignment horizontal="center"/>
    </xf>
    <xf numFmtId="0" fontId="0" fillId="0" borderId="0" xfId="0" applyBorder="1"/>
    <xf numFmtId="0" fontId="4" fillId="0" borderId="3" xfId="1" applyFont="1" applyBorder="1" applyAlignment="1">
      <alignment wrapText="1"/>
    </xf>
    <xf numFmtId="0" fontId="4" fillId="0" borderId="4" xfId="1" applyFont="1" applyBorder="1" applyAlignment="1">
      <alignment wrapText="1"/>
    </xf>
    <xf numFmtId="0" fontId="4" fillId="0" borderId="29" xfId="1" applyFont="1" applyBorder="1" applyAlignment="1">
      <alignment wrapText="1"/>
    </xf>
    <xf numFmtId="0" fontId="4" fillId="0" borderId="0" xfId="1" applyFont="1" applyBorder="1" applyAlignment="1">
      <alignment wrapText="1"/>
    </xf>
    <xf numFmtId="0" fontId="5" fillId="0" borderId="51" xfId="1" applyFont="1" applyBorder="1" applyAlignment="1"/>
    <xf numFmtId="0" fontId="4" fillId="0" borderId="33" xfId="1" applyFont="1" applyBorder="1" applyAlignment="1">
      <alignment wrapText="1"/>
    </xf>
    <xf numFmtId="0" fontId="20" fillId="3" borderId="0" xfId="0" applyFont="1" applyFill="1" applyAlignment="1">
      <alignment vertical="center"/>
    </xf>
    <xf numFmtId="0" fontId="12" fillId="3" borderId="0" xfId="0" applyFont="1" applyFill="1" applyAlignment="1">
      <alignmen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7" xfId="0" applyFont="1" applyBorder="1" applyAlignment="1">
      <alignment horizontal="justify" vertical="center" wrapText="1"/>
    </xf>
    <xf numFmtId="0" fontId="16" fillId="0" borderId="28" xfId="0" applyFont="1" applyBorder="1" applyAlignment="1">
      <alignment horizontal="justify" vertical="center" wrapText="1"/>
    </xf>
    <xf numFmtId="0" fontId="16" fillId="0" borderId="58" xfId="0" applyFont="1" applyBorder="1" applyAlignment="1">
      <alignment horizontal="justify" vertical="center" wrapText="1"/>
    </xf>
    <xf numFmtId="0" fontId="16" fillId="0" borderId="32" xfId="0" applyFont="1" applyBorder="1" applyAlignment="1">
      <alignment vertical="center" wrapText="1"/>
    </xf>
    <xf numFmtId="0" fontId="16" fillId="0" borderId="59"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35" xfId="0" applyFont="1" applyBorder="1" applyAlignment="1">
      <alignment horizontal="justify" vertical="center" wrapText="1"/>
    </xf>
    <xf numFmtId="0" fontId="16" fillId="0" borderId="35" xfId="0" applyFont="1" applyBorder="1" applyAlignment="1">
      <alignment vertical="center" wrapText="1"/>
    </xf>
    <xf numFmtId="0" fontId="16" fillId="0" borderId="60" xfId="0" applyFont="1" applyBorder="1" applyAlignment="1">
      <alignment vertical="center" wrapText="1"/>
    </xf>
    <xf numFmtId="0" fontId="16" fillId="0" borderId="60" xfId="0" applyFont="1" applyBorder="1" applyAlignment="1">
      <alignment horizontal="justify" vertical="center" wrapText="1"/>
    </xf>
    <xf numFmtId="0" fontId="16" fillId="0" borderId="57" xfId="0" applyFont="1" applyBorder="1" applyAlignment="1">
      <alignment horizontal="justify" vertical="justify" wrapText="1"/>
    </xf>
    <xf numFmtId="0" fontId="16" fillId="0" borderId="28" xfId="0" applyFont="1" applyBorder="1" applyAlignment="1">
      <alignment horizontal="justify" vertical="justify" wrapText="1"/>
    </xf>
    <xf numFmtId="0" fontId="16" fillId="0" borderId="30" xfId="0" applyFont="1" applyBorder="1" applyAlignment="1">
      <alignment vertical="justify" wrapText="1"/>
    </xf>
    <xf numFmtId="0" fontId="16" fillId="0" borderId="28" xfId="0" applyFont="1" applyBorder="1" applyAlignment="1">
      <alignment vertical="justify" wrapText="1"/>
    </xf>
    <xf numFmtId="0" fontId="16" fillId="0" borderId="8" xfId="0" applyFont="1" applyBorder="1" applyAlignment="1">
      <alignment vertical="justify" wrapText="1"/>
    </xf>
    <xf numFmtId="0" fontId="16" fillId="0" borderId="62" xfId="0" applyFont="1" applyBorder="1" applyAlignment="1">
      <alignment horizontal="justify" vertical="justify" wrapText="1"/>
    </xf>
    <xf numFmtId="0" fontId="16" fillId="0" borderId="58" xfId="0" applyFont="1" applyBorder="1" applyAlignment="1">
      <alignment horizontal="justify" vertical="justify" wrapText="1"/>
    </xf>
    <xf numFmtId="0" fontId="16" fillId="0" borderId="32" xfId="0" applyFont="1" applyBorder="1" applyAlignment="1">
      <alignment vertical="justify" wrapText="1"/>
    </xf>
    <xf numFmtId="0" fontId="16" fillId="0" borderId="59" xfId="0" applyFont="1" applyBorder="1" applyAlignment="1">
      <alignment horizontal="justify" vertical="justify" wrapText="1"/>
    </xf>
    <xf numFmtId="0" fontId="16" fillId="3" borderId="46" xfId="0" applyFont="1" applyFill="1" applyBorder="1" applyAlignment="1">
      <alignment horizontal="justify" vertical="justify" wrapText="1"/>
    </xf>
    <xf numFmtId="0" fontId="16" fillId="3" borderId="47" xfId="0" applyFont="1" applyFill="1" applyBorder="1" applyAlignment="1">
      <alignment horizontal="justify" vertical="justify" wrapText="1"/>
    </xf>
    <xf numFmtId="0" fontId="16" fillId="3" borderId="60" xfId="0" applyFont="1" applyFill="1" applyBorder="1" applyAlignment="1">
      <alignment horizontal="justify" vertical="justify" wrapText="1"/>
    </xf>
    <xf numFmtId="0" fontId="26" fillId="3" borderId="63" xfId="0" applyFont="1" applyFill="1" applyBorder="1" applyAlignment="1">
      <alignment vertical="justify" wrapText="1"/>
    </xf>
    <xf numFmtId="0" fontId="26" fillId="3" borderId="4" xfId="0" applyFont="1" applyFill="1" applyBorder="1" applyAlignment="1">
      <alignment vertical="justify" wrapText="1"/>
    </xf>
    <xf numFmtId="0" fontId="26" fillId="3" borderId="60" xfId="0" applyFont="1" applyFill="1" applyBorder="1" applyAlignment="1">
      <alignment vertical="justify" wrapText="1"/>
    </xf>
    <xf numFmtId="0" fontId="27" fillId="0" borderId="46" xfId="0" applyFont="1" applyBorder="1" applyAlignment="1">
      <alignment vertical="center"/>
    </xf>
    <xf numFmtId="0" fontId="27" fillId="0" borderId="35" xfId="0" applyFont="1" applyBorder="1" applyAlignment="1">
      <alignment vertical="center" wrapText="1"/>
    </xf>
    <xf numFmtId="0" fontId="27" fillId="0" borderId="60" xfId="0" applyFont="1" applyBorder="1" applyAlignment="1">
      <alignment vertical="center" wrapText="1"/>
    </xf>
    <xf numFmtId="0" fontId="27" fillId="0" borderId="0" xfId="0" applyFont="1" applyBorder="1" applyAlignment="1">
      <alignment horizontal="right" vertical="center"/>
    </xf>
    <xf numFmtId="0" fontId="27" fillId="3" borderId="0" xfId="0" applyFont="1" applyFill="1" applyBorder="1" applyAlignment="1">
      <alignment horizontal="right" vertical="center"/>
    </xf>
    <xf numFmtId="0" fontId="16" fillId="3" borderId="0" xfId="0" applyFont="1" applyFill="1" applyBorder="1" applyAlignment="1">
      <alignment horizontal="justify" vertical="justify" wrapText="1"/>
    </xf>
    <xf numFmtId="0" fontId="16" fillId="3" borderId="0" xfId="0" applyFont="1" applyFill="1" applyBorder="1" applyAlignment="1">
      <alignment horizontal="right" vertical="justify" wrapText="1"/>
    </xf>
    <xf numFmtId="0" fontId="16" fillId="3" borderId="48" xfId="0" applyFont="1" applyFill="1" applyBorder="1" applyAlignment="1">
      <alignment horizontal="justify" vertical="justify" wrapText="1"/>
    </xf>
    <xf numFmtId="0" fontId="16" fillId="3" borderId="49" xfId="0" applyFont="1" applyFill="1" applyBorder="1" applyAlignment="1">
      <alignment horizontal="justify" vertical="justify" wrapText="1"/>
    </xf>
    <xf numFmtId="0" fontId="16" fillId="3" borderId="50" xfId="0" applyFont="1" applyFill="1" applyBorder="1" applyAlignment="1">
      <alignment horizontal="justify" vertical="justify" wrapText="1"/>
    </xf>
    <xf numFmtId="0" fontId="16" fillId="3" borderId="52" xfId="0" applyFont="1" applyFill="1" applyBorder="1" applyAlignment="1">
      <alignment horizontal="center" vertical="center"/>
    </xf>
    <xf numFmtId="0" fontId="16" fillId="3" borderId="55"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16" fillId="3" borderId="58"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28" fillId="3" borderId="31" xfId="0" applyFont="1" applyFill="1" applyBorder="1" applyAlignment="1">
      <alignment horizontal="right" vertical="center" wrapText="1"/>
    </xf>
    <xf numFmtId="0" fontId="17" fillId="3" borderId="58" xfId="0" applyFont="1" applyFill="1" applyBorder="1" applyAlignment="1">
      <alignment horizontal="center" vertical="center" wrapText="1"/>
    </xf>
    <xf numFmtId="0" fontId="16" fillId="3" borderId="57" xfId="0" applyFont="1" applyFill="1" applyBorder="1" applyAlignment="1">
      <alignment horizontal="justify" vertical="center" wrapText="1"/>
    </xf>
    <xf numFmtId="0" fontId="16" fillId="3" borderId="35" xfId="0" applyFont="1" applyFill="1" applyBorder="1" applyAlignment="1">
      <alignment vertical="center" wrapText="1"/>
    </xf>
    <xf numFmtId="0" fontId="16" fillId="3" borderId="31" xfId="0" applyFont="1" applyFill="1" applyBorder="1" applyAlignment="1">
      <alignment vertical="center" wrapText="1"/>
    </xf>
    <xf numFmtId="0" fontId="16" fillId="3" borderId="30" xfId="0" applyFont="1" applyFill="1" applyBorder="1" applyAlignment="1">
      <alignment vertical="center"/>
    </xf>
    <xf numFmtId="0" fontId="18" fillId="3" borderId="46" xfId="0" applyFont="1" applyFill="1" applyBorder="1" applyAlignment="1">
      <alignment vertical="top"/>
    </xf>
    <xf numFmtId="0" fontId="16" fillId="3" borderId="4" xfId="0" applyFont="1" applyFill="1" applyBorder="1" applyAlignment="1">
      <alignment vertical="center" wrapText="1"/>
    </xf>
    <xf numFmtId="0" fontId="16" fillId="3" borderId="67" xfId="0" applyFont="1" applyFill="1" applyBorder="1" applyAlignment="1">
      <alignment horizontal="center" vertical="center" wrapText="1"/>
    </xf>
    <xf numFmtId="0" fontId="16" fillId="3" borderId="46" xfId="0" applyFont="1" applyFill="1" applyBorder="1" applyAlignment="1">
      <alignment horizontal="justify" vertical="center" wrapText="1"/>
    </xf>
    <xf numFmtId="0" fontId="16" fillId="3" borderId="47" xfId="0" applyFont="1" applyFill="1" applyBorder="1" applyAlignment="1">
      <alignment horizontal="center" vertical="center" wrapText="1"/>
    </xf>
    <xf numFmtId="0" fontId="16" fillId="3" borderId="52" xfId="0" applyFont="1" applyFill="1" applyBorder="1" applyAlignment="1">
      <alignment horizontal="center" vertical="center" wrapText="1"/>
    </xf>
    <xf numFmtId="164" fontId="16" fillId="0" borderId="55" xfId="8" applyFont="1" applyFill="1" applyBorder="1" applyAlignment="1">
      <alignment horizontal="center" vertical="center" wrapText="1"/>
    </xf>
    <xf numFmtId="0" fontId="16" fillId="3" borderId="0" xfId="0" applyFont="1" applyFill="1" applyBorder="1" applyAlignment="1">
      <alignment vertical="center" wrapText="1"/>
    </xf>
    <xf numFmtId="0" fontId="16" fillId="3" borderId="48" xfId="0" applyFont="1" applyFill="1" applyBorder="1" applyAlignment="1">
      <alignment horizontal="justify" vertical="center" wrapText="1"/>
    </xf>
    <xf numFmtId="0" fontId="16" fillId="3" borderId="49" xfId="0" applyFont="1" applyFill="1" applyBorder="1" applyAlignment="1">
      <alignment vertical="center" wrapText="1"/>
    </xf>
    <xf numFmtId="0" fontId="16" fillId="3" borderId="50" xfId="0" applyFont="1" applyFill="1" applyBorder="1" applyAlignment="1">
      <alignment horizontal="center" vertical="center" wrapText="1"/>
    </xf>
    <xf numFmtId="0" fontId="16" fillId="0" borderId="52" xfId="0" applyFont="1" applyBorder="1" applyAlignment="1">
      <alignment horizontal="center" vertical="center" wrapText="1"/>
    </xf>
    <xf numFmtId="173" fontId="16" fillId="0" borderId="55" xfId="0" applyNumberFormat="1" applyFont="1" applyBorder="1" applyAlignment="1">
      <alignment horizontal="center" vertical="center" wrapText="1"/>
    </xf>
    <xf numFmtId="0" fontId="16" fillId="0" borderId="55" xfId="0" applyFont="1" applyBorder="1"/>
    <xf numFmtId="0" fontId="16" fillId="0" borderId="55" xfId="0" applyFont="1" applyBorder="1" applyAlignment="1">
      <alignment vertical="top"/>
    </xf>
    <xf numFmtId="0" fontId="16" fillId="9" borderId="53" xfId="0" applyFont="1" applyFill="1" applyBorder="1" applyAlignment="1">
      <alignment horizontal="center" vertical="center"/>
    </xf>
    <xf numFmtId="0" fontId="16" fillId="0" borderId="53" xfId="0" applyFont="1" applyBorder="1" applyAlignment="1">
      <alignment horizontal="center" vertical="center"/>
    </xf>
    <xf numFmtId="0" fontId="16" fillId="9" borderId="55" xfId="0" applyFont="1" applyFill="1" applyBorder="1" applyAlignment="1">
      <alignment horizontal="center" vertical="center"/>
    </xf>
    <xf numFmtId="0" fontId="16" fillId="0" borderId="75"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7" xfId="0" applyFont="1" applyBorder="1" applyAlignment="1">
      <alignment horizontal="center" vertical="center" wrapText="1"/>
    </xf>
    <xf numFmtId="0" fontId="16" fillId="9" borderId="52" xfId="0" applyFont="1" applyFill="1" applyBorder="1" applyAlignment="1">
      <alignment horizontal="center" vertical="center"/>
    </xf>
    <xf numFmtId="0" fontId="16" fillId="0" borderId="52" xfId="0" applyFont="1" applyBorder="1" applyAlignment="1">
      <alignment vertical="center"/>
    </xf>
    <xf numFmtId="0" fontId="16" fillId="0" borderId="53" xfId="0" applyFont="1" applyBorder="1" applyAlignment="1">
      <alignment vertical="center"/>
    </xf>
    <xf numFmtId="0" fontId="16" fillId="0" borderId="55" xfId="0" applyFont="1" applyBorder="1" applyAlignment="1">
      <alignment horizontal="center" vertical="center"/>
    </xf>
    <xf numFmtId="0" fontId="16" fillId="9" borderId="52" xfId="0" applyFont="1" applyFill="1" applyBorder="1" applyAlignment="1">
      <alignment vertical="center"/>
    </xf>
    <xf numFmtId="0" fontId="16" fillId="9" borderId="53" xfId="0" applyFont="1" applyFill="1" applyBorder="1" applyAlignment="1">
      <alignment vertical="center"/>
    </xf>
    <xf numFmtId="0" fontId="16" fillId="0" borderId="78" xfId="0" applyFont="1" applyBorder="1" applyAlignment="1">
      <alignment vertical="top"/>
    </xf>
    <xf numFmtId="0" fontId="16" fillId="0" borderId="12" xfId="0" applyFont="1" applyBorder="1" applyAlignment="1">
      <alignment vertical="top"/>
    </xf>
    <xf numFmtId="0" fontId="16" fillId="0" borderId="62" xfId="0" applyFont="1" applyBorder="1" applyAlignment="1">
      <alignment vertical="top"/>
    </xf>
    <xf numFmtId="0" fontId="16" fillId="0" borderId="57" xfId="0" applyFont="1" applyBorder="1" applyAlignment="1">
      <alignment vertical="top"/>
    </xf>
    <xf numFmtId="0" fontId="16" fillId="0" borderId="28" xfId="0" applyFont="1" applyBorder="1" applyAlignment="1">
      <alignment vertical="top"/>
    </xf>
    <xf numFmtId="0" fontId="16" fillId="0" borderId="58" xfId="0" applyFont="1" applyBorder="1" applyAlignment="1">
      <alignment vertical="top"/>
    </xf>
    <xf numFmtId="0" fontId="16" fillId="3" borderId="46" xfId="0" applyFont="1" applyFill="1" applyBorder="1" applyAlignment="1">
      <alignment vertical="top"/>
    </xf>
    <xf numFmtId="0" fontId="16" fillId="3" borderId="47" xfId="0" applyFont="1" applyFill="1" applyBorder="1" applyAlignment="1">
      <alignment vertical="top"/>
    </xf>
    <xf numFmtId="0" fontId="0" fillId="0" borderId="4" xfId="0" applyBorder="1"/>
    <xf numFmtId="0" fontId="0" fillId="0" borderId="33" xfId="0" applyBorder="1"/>
    <xf numFmtId="0" fontId="5" fillId="0" borderId="51" xfId="1" applyFont="1" applyBorder="1" applyAlignment="1">
      <alignment horizontal="left" indent="2"/>
    </xf>
    <xf numFmtId="0" fontId="0" fillId="0" borderId="7" xfId="0" applyBorder="1"/>
    <xf numFmtId="0" fontId="0" fillId="0" borderId="1" xfId="0" applyBorder="1"/>
    <xf numFmtId="0" fontId="0" fillId="0" borderId="9" xfId="0" applyBorder="1"/>
    <xf numFmtId="0" fontId="5" fillId="0" borderId="34" xfId="1" applyFont="1" applyBorder="1" applyAlignment="1">
      <alignment vertical="top"/>
    </xf>
    <xf numFmtId="0" fontId="5" fillId="0" borderId="4" xfId="1" applyFont="1" applyFill="1" applyBorder="1" applyAlignment="1">
      <alignment horizontal="left" vertical="top"/>
    </xf>
    <xf numFmtId="0" fontId="5" fillId="0" borderId="4" xfId="1" applyFont="1" applyBorder="1" applyAlignment="1">
      <alignment horizontal="left" vertical="top"/>
    </xf>
    <xf numFmtId="0" fontId="5" fillId="0" borderId="4" xfId="1" applyFont="1" applyBorder="1" applyAlignment="1"/>
    <xf numFmtId="0" fontId="5" fillId="0" borderId="79" xfId="1" applyFont="1" applyBorder="1" applyAlignment="1">
      <alignment vertical="top"/>
    </xf>
    <xf numFmtId="0" fontId="5" fillId="0" borderId="1" xfId="1" applyFont="1" applyBorder="1" applyAlignment="1"/>
    <xf numFmtId="0" fontId="16" fillId="3" borderId="0" xfId="0" applyFont="1" applyFill="1" applyBorder="1" applyAlignment="1">
      <alignment vertical="top"/>
    </xf>
    <xf numFmtId="0" fontId="16" fillId="3" borderId="48" xfId="0" applyFont="1" applyFill="1" applyBorder="1" applyAlignment="1">
      <alignment vertical="top"/>
    </xf>
    <xf numFmtId="0" fontId="16" fillId="3" borderId="49" xfId="0" applyFont="1" applyFill="1" applyBorder="1" applyAlignment="1">
      <alignment vertical="top"/>
    </xf>
    <xf numFmtId="0" fontId="16" fillId="3" borderId="50" xfId="0" applyFont="1" applyFill="1" applyBorder="1" applyAlignment="1">
      <alignment vertical="top"/>
    </xf>
    <xf numFmtId="0" fontId="0" fillId="0" borderId="0" xfId="0" applyFont="1" applyAlignment="1">
      <alignment horizontal="left" vertical="center"/>
    </xf>
    <xf numFmtId="0" fontId="16" fillId="3" borderId="57" xfId="0" applyFont="1" applyFill="1" applyBorder="1" applyAlignment="1">
      <alignment horizontal="center"/>
    </xf>
    <xf numFmtId="0" fontId="16" fillId="3" borderId="28" xfId="0" applyFont="1" applyFill="1" applyBorder="1" applyAlignment="1">
      <alignment vertical="center"/>
    </xf>
    <xf numFmtId="0" fontId="16" fillId="3" borderId="28" xfId="0" applyFont="1" applyFill="1" applyBorder="1" applyAlignment="1">
      <alignment horizontal="right" vertical="center"/>
    </xf>
    <xf numFmtId="0" fontId="16" fillId="3" borderId="80" xfId="0" applyFont="1" applyFill="1" applyBorder="1" applyAlignment="1">
      <alignment horizontal="center" vertical="center" wrapText="1"/>
    </xf>
    <xf numFmtId="0" fontId="16" fillId="3" borderId="65" xfId="0" applyFont="1" applyFill="1" applyBorder="1" applyAlignment="1">
      <alignment vertical="top"/>
    </xf>
    <xf numFmtId="0" fontId="16" fillId="3" borderId="56" xfId="0" applyFont="1" applyFill="1" applyBorder="1" applyAlignment="1">
      <alignment vertical="top"/>
    </xf>
    <xf numFmtId="0" fontId="16" fillId="3" borderId="32" xfId="0" applyFont="1" applyFill="1" applyBorder="1" applyAlignment="1">
      <alignment vertical="top"/>
    </xf>
    <xf numFmtId="0" fontId="16" fillId="3" borderId="67" xfId="0" applyFont="1" applyFill="1" applyBorder="1" applyAlignment="1">
      <alignment vertical="top"/>
    </xf>
    <xf numFmtId="0" fontId="16" fillId="3" borderId="67" xfId="0" applyFont="1" applyFill="1" applyBorder="1" applyAlignment="1">
      <alignment horizontal="left"/>
    </xf>
    <xf numFmtId="0" fontId="16" fillId="3" borderId="30" xfId="0" applyFont="1" applyFill="1" applyBorder="1" applyAlignment="1">
      <alignment vertical="top"/>
    </xf>
    <xf numFmtId="0" fontId="16" fillId="3" borderId="81" xfId="0" applyFont="1" applyFill="1" applyBorder="1" applyAlignment="1">
      <alignment horizontal="left"/>
    </xf>
    <xf numFmtId="0" fontId="16" fillId="3" borderId="81" xfId="0" applyFont="1" applyFill="1" applyBorder="1" applyAlignment="1">
      <alignment vertical="top"/>
    </xf>
    <xf numFmtId="0" fontId="16" fillId="3" borderId="8" xfId="0" applyFont="1" applyFill="1" applyBorder="1" applyAlignment="1">
      <alignment vertical="top"/>
    </xf>
    <xf numFmtId="0" fontId="16" fillId="3" borderId="61" xfId="0" applyFont="1" applyFill="1" applyBorder="1" applyAlignment="1">
      <alignment vertical="top"/>
    </xf>
    <xf numFmtId="0" fontId="16" fillId="3" borderId="85" xfId="0" applyFont="1" applyFill="1" applyBorder="1" applyAlignment="1">
      <alignment vertical="top"/>
    </xf>
    <xf numFmtId="0" fontId="16" fillId="3" borderId="57" xfId="0" applyFont="1" applyFill="1" applyBorder="1"/>
    <xf numFmtId="0" fontId="16" fillId="3" borderId="57" xfId="0" applyFont="1" applyFill="1" applyBorder="1" applyAlignment="1">
      <alignment vertical="top"/>
    </xf>
    <xf numFmtId="0" fontId="16" fillId="3" borderId="57" xfId="0" applyFont="1" applyFill="1" applyBorder="1" applyAlignment="1">
      <alignment wrapText="1"/>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6" fillId="10" borderId="46" xfId="0" applyFont="1" applyFill="1" applyBorder="1" applyAlignment="1">
      <alignment horizontal="center"/>
    </xf>
    <xf numFmtId="0" fontId="16" fillId="10" borderId="0" xfId="0" applyFont="1" applyFill="1" applyAlignment="1">
      <alignment vertical="top"/>
    </xf>
    <xf numFmtId="0" fontId="16" fillId="10" borderId="0" xfId="0" applyFont="1" applyFill="1" applyAlignment="1">
      <alignment vertical="center"/>
    </xf>
    <xf numFmtId="0" fontId="16" fillId="10" borderId="47" xfId="0" applyFont="1" applyFill="1" applyBorder="1" applyAlignment="1">
      <alignment vertical="center"/>
    </xf>
    <xf numFmtId="0" fontId="16" fillId="0" borderId="57" xfId="0" applyFont="1" applyBorder="1" applyAlignment="1">
      <alignment horizontal="right" vertical="top" wrapText="1"/>
    </xf>
    <xf numFmtId="0" fontId="16" fillId="0" borderId="58" xfId="0" applyFont="1" applyBorder="1" applyAlignment="1">
      <alignment vertical="center" wrapText="1"/>
    </xf>
    <xf numFmtId="0" fontId="16" fillId="0" borderId="80" xfId="0" applyFont="1" applyBorder="1" applyAlignment="1">
      <alignment horizontal="right" vertical="top" wrapText="1"/>
    </xf>
    <xf numFmtId="0" fontId="16" fillId="0" borderId="34" xfId="0" applyFont="1" applyBorder="1" applyAlignment="1">
      <alignment vertical="center" wrapText="1"/>
    </xf>
    <xf numFmtId="0" fontId="16" fillId="0" borderId="59" xfId="0" applyFont="1" applyBorder="1" applyAlignment="1">
      <alignment vertical="center" wrapText="1"/>
    </xf>
    <xf numFmtId="0" fontId="16" fillId="0" borderId="58" xfId="0" applyFont="1" applyBorder="1" applyAlignment="1">
      <alignment vertical="center"/>
    </xf>
    <xf numFmtId="0" fontId="16" fillId="10" borderId="46" xfId="0" applyFont="1" applyFill="1" applyBorder="1" applyAlignment="1">
      <alignment horizontal="center" vertical="top"/>
    </xf>
    <xf numFmtId="0" fontId="16" fillId="0" borderId="57" xfId="0" applyFont="1" applyBorder="1" applyAlignment="1">
      <alignment horizontal="right" vertical="top"/>
    </xf>
    <xf numFmtId="0" fontId="16" fillId="0" borderId="58" xfId="0" applyFont="1" applyBorder="1" applyAlignment="1">
      <alignment horizontal="center" vertical="center" wrapText="1"/>
    </xf>
    <xf numFmtId="0" fontId="16" fillId="10" borderId="0" xfId="0" applyFont="1" applyFill="1" applyAlignment="1">
      <alignment vertical="center" wrapText="1"/>
    </xf>
    <xf numFmtId="0" fontId="16" fillId="10" borderId="47" xfId="0" applyFont="1" applyFill="1" applyBorder="1" applyAlignment="1">
      <alignment horizontal="center" vertical="center" wrapText="1"/>
    </xf>
    <xf numFmtId="0" fontId="16" fillId="0" borderId="28" xfId="0" applyFont="1" applyBorder="1" applyAlignment="1">
      <alignment horizontal="center"/>
    </xf>
    <xf numFmtId="0" fontId="16" fillId="0" borderId="58" xfId="0" applyFont="1" applyBorder="1" applyAlignment="1">
      <alignment horizontal="center"/>
    </xf>
    <xf numFmtId="0" fontId="16" fillId="0" borderId="57" xfId="0" applyFont="1" applyBorder="1" applyAlignment="1">
      <alignment horizontal="center" vertical="top"/>
    </xf>
    <xf numFmtId="0" fontId="16" fillId="0" borderId="28" xfId="0" applyFont="1" applyBorder="1" applyAlignment="1">
      <alignment horizontal="center" vertical="top"/>
    </xf>
    <xf numFmtId="0" fontId="16" fillId="0" borderId="59" xfId="0" applyFont="1" applyBorder="1" applyAlignment="1">
      <alignment vertical="center"/>
    </xf>
    <xf numFmtId="0" fontId="30" fillId="0" borderId="53" xfId="0" applyFont="1" applyBorder="1" applyAlignment="1">
      <alignment horizontal="center" vertical="center"/>
    </xf>
    <xf numFmtId="9" fontId="16" fillId="0" borderId="53" xfId="0" applyNumberFormat="1" applyFont="1" applyBorder="1" applyAlignment="1">
      <alignment horizontal="center" vertical="center"/>
    </xf>
    <xf numFmtId="9" fontId="16" fillId="0" borderId="55" xfId="0" applyNumberFormat="1" applyFont="1" applyBorder="1" applyAlignment="1">
      <alignment horizontal="center" vertical="center"/>
    </xf>
    <xf numFmtId="0" fontId="16" fillId="3" borderId="46" xfId="0" applyFont="1" applyFill="1" applyBorder="1" applyAlignment="1">
      <alignment horizontal="center"/>
    </xf>
    <xf numFmtId="0" fontId="16" fillId="3" borderId="47" xfId="0" applyFont="1" applyFill="1" applyBorder="1" applyAlignment="1">
      <alignment horizontal="center"/>
    </xf>
    <xf numFmtId="0" fontId="16" fillId="3" borderId="43" xfId="0" applyFont="1" applyFill="1" applyBorder="1" applyAlignment="1">
      <alignment horizontal="center"/>
    </xf>
    <xf numFmtId="0" fontId="16" fillId="3" borderId="44" xfId="0" applyFont="1" applyFill="1" applyBorder="1" applyAlignment="1">
      <alignment horizontal="center"/>
    </xf>
    <xf numFmtId="0" fontId="16" fillId="3" borderId="44" xfId="0" applyFont="1" applyFill="1" applyBorder="1" applyAlignment="1">
      <alignment vertical="top"/>
    </xf>
    <xf numFmtId="0" fontId="16" fillId="3" borderId="45" xfId="0" applyFont="1" applyFill="1" applyBorder="1" applyAlignment="1">
      <alignment horizontal="center"/>
    </xf>
    <xf numFmtId="0" fontId="16" fillId="3" borderId="0" xfId="0" applyFont="1" applyFill="1" applyBorder="1" applyAlignment="1">
      <alignment horizontal="center"/>
    </xf>
    <xf numFmtId="0" fontId="16" fillId="3" borderId="49" xfId="0" applyFont="1" applyFill="1" applyBorder="1"/>
    <xf numFmtId="0" fontId="16" fillId="3" borderId="50" xfId="0" applyFont="1" applyFill="1" applyBorder="1"/>
    <xf numFmtId="0" fontId="2" fillId="3" borderId="27" xfId="0" applyFont="1" applyFill="1" applyBorder="1" applyAlignment="1"/>
    <xf numFmtId="0" fontId="2" fillId="0" borderId="79" xfId="0" applyFont="1" applyFill="1" applyBorder="1" applyAlignment="1"/>
    <xf numFmtId="0" fontId="3" fillId="0" borderId="79" xfId="0" applyFont="1" applyFill="1" applyBorder="1" applyAlignment="1"/>
    <xf numFmtId="172" fontId="4" fillId="0" borderId="79" xfId="9" applyNumberFormat="1" applyFont="1" applyFill="1" applyBorder="1"/>
    <xf numFmtId="0" fontId="5" fillId="0" borderId="79" xfId="1" applyFont="1" applyFill="1" applyBorder="1"/>
    <xf numFmtId="166" fontId="5" fillId="0" borderId="79" xfId="1" applyNumberFormat="1" applyFont="1" applyFill="1" applyBorder="1"/>
    <xf numFmtId="0" fontId="5" fillId="8" borderId="28" xfId="1" applyFont="1" applyFill="1" applyBorder="1"/>
    <xf numFmtId="0" fontId="5" fillId="0" borderId="0" xfId="0" applyFont="1" applyBorder="1" applyAlignment="1">
      <alignment horizontal="center"/>
    </xf>
    <xf numFmtId="3" fontId="5" fillId="0" borderId="0" xfId="0" applyNumberFormat="1" applyFont="1" applyBorder="1" applyAlignment="1">
      <alignment horizontal="center"/>
    </xf>
    <xf numFmtId="173" fontId="5" fillId="0" borderId="0" xfId="8" applyNumberFormat="1" applyFont="1" applyBorder="1" applyAlignment="1">
      <alignment horizontal="center"/>
    </xf>
    <xf numFmtId="173" fontId="5" fillId="0" borderId="0" xfId="0" applyNumberFormat="1" applyFont="1" applyBorder="1" applyAlignment="1">
      <alignment horizontal="center"/>
    </xf>
    <xf numFmtId="0" fontId="32" fillId="11" borderId="60" xfId="0" applyFont="1" applyFill="1" applyBorder="1" applyAlignment="1">
      <alignment horizontal="center" vertical="center" wrapText="1"/>
    </xf>
    <xf numFmtId="0" fontId="32" fillId="11" borderId="68" xfId="0" applyFont="1" applyFill="1" applyBorder="1" applyAlignment="1">
      <alignment horizontal="center" vertical="center" wrapText="1"/>
    </xf>
    <xf numFmtId="0" fontId="33" fillId="12" borderId="86" xfId="0" applyFont="1" applyFill="1" applyBorder="1" applyAlignment="1">
      <alignment horizontal="center" vertical="center" wrapText="1"/>
    </xf>
    <xf numFmtId="0" fontId="33" fillId="12" borderId="50" xfId="0" applyFont="1" applyFill="1" applyBorder="1" applyAlignment="1">
      <alignment horizontal="justify" vertical="center" wrapText="1"/>
    </xf>
    <xf numFmtId="0" fontId="33" fillId="12" borderId="50" xfId="0" applyFont="1" applyFill="1" applyBorder="1" applyAlignment="1">
      <alignment horizontal="center" vertical="center" wrapText="1"/>
    </xf>
    <xf numFmtId="0" fontId="5" fillId="0" borderId="0" xfId="1" applyFont="1" applyFill="1" applyAlignment="1">
      <alignment horizontal="center"/>
    </xf>
    <xf numFmtId="0" fontId="34" fillId="12" borderId="50" xfId="0" applyFont="1" applyFill="1" applyBorder="1" applyAlignment="1">
      <alignment horizontal="center" vertical="center" wrapText="1"/>
    </xf>
    <xf numFmtId="0" fontId="5" fillId="0" borderId="0" xfId="0" applyFont="1" applyBorder="1" applyAlignment="1">
      <alignment horizontal="right"/>
    </xf>
    <xf numFmtId="0" fontId="5" fillId="0" borderId="28" xfId="0" applyFont="1" applyBorder="1" applyAlignment="1"/>
    <xf numFmtId="0" fontId="5" fillId="0" borderId="28" xfId="0" applyFont="1" applyBorder="1"/>
    <xf numFmtId="0" fontId="5" fillId="8" borderId="28" xfId="0" applyFont="1" applyFill="1" applyBorder="1" applyAlignment="1"/>
    <xf numFmtId="0" fontId="5" fillId="8" borderId="28" xfId="0" applyFont="1" applyFill="1" applyBorder="1"/>
    <xf numFmtId="0" fontId="5" fillId="0" borderId="35" xfId="0" applyFont="1" applyBorder="1"/>
    <xf numFmtId="0" fontId="5" fillId="0" borderId="14" xfId="0" applyFont="1" applyBorder="1"/>
    <xf numFmtId="0" fontId="5" fillId="0" borderId="0" xfId="0" applyFont="1" applyBorder="1" applyAlignment="1">
      <alignment horizontal="left" vertical="center"/>
    </xf>
    <xf numFmtId="0" fontId="5" fillId="0" borderId="0" xfId="0" applyFont="1" applyBorder="1"/>
    <xf numFmtId="0" fontId="5" fillId="0" borderId="1" xfId="0" applyFont="1" applyBorder="1" applyAlignment="1">
      <alignment vertical="center"/>
    </xf>
    <xf numFmtId="0" fontId="5" fillId="0" borderId="1" xfId="0" applyFont="1" applyBorder="1"/>
    <xf numFmtId="0" fontId="5" fillId="0" borderId="0" xfId="0" applyFont="1" applyBorder="1" applyAlignment="1">
      <alignment vertical="center"/>
    </xf>
    <xf numFmtId="0" fontId="5" fillId="0" borderId="0" xfId="0" applyFont="1" applyAlignment="1">
      <alignment horizontal="centerContinuous" vertical="center"/>
    </xf>
    <xf numFmtId="0" fontId="5" fillId="0" borderId="0" xfId="0" applyFont="1" applyAlignment="1">
      <alignment horizontal="centerContinuous"/>
    </xf>
    <xf numFmtId="0" fontId="5" fillId="0" borderId="0" xfId="0" applyFont="1" applyAlignment="1">
      <alignment vertical="center"/>
    </xf>
    <xf numFmtId="0" fontId="7" fillId="0" borderId="0" xfId="0" applyFont="1" applyAlignment="1">
      <alignment vertical="center"/>
    </xf>
    <xf numFmtId="0" fontId="7" fillId="3" borderId="0" xfId="0" applyFont="1" applyFill="1" applyAlignment="1">
      <alignment vertical="center"/>
    </xf>
    <xf numFmtId="0" fontId="5" fillId="8" borderId="30" xfId="0" applyFont="1" applyFill="1" applyBorder="1" applyAlignment="1">
      <alignment horizontal="left"/>
    </xf>
    <xf numFmtId="0" fontId="5" fillId="8" borderId="31" xfId="0" applyFont="1" applyFill="1" applyBorder="1" applyAlignment="1">
      <alignment horizontal="left"/>
    </xf>
    <xf numFmtId="0" fontId="36" fillId="8" borderId="28" xfId="0" applyFont="1" applyFill="1" applyBorder="1" applyAlignment="1"/>
    <xf numFmtId="0" fontId="5" fillId="3" borderId="0" xfId="0" applyFont="1" applyFill="1" applyAlignment="1">
      <alignment horizontal="left" vertical="top" wrapText="1"/>
    </xf>
    <xf numFmtId="0" fontId="5" fillId="0" borderId="0" xfId="0" applyFont="1" applyAlignment="1">
      <alignment horizontal="left"/>
    </xf>
    <xf numFmtId="0" fontId="5" fillId="3" borderId="0" xfId="0" applyFont="1" applyFill="1" applyAlignment="1">
      <alignment horizontal="left"/>
    </xf>
    <xf numFmtId="0" fontId="5" fillId="0" borderId="0" xfId="0" applyFont="1" applyAlignment="1">
      <alignment horizontal="left" vertical="top" wrapText="1"/>
    </xf>
    <xf numFmtId="0" fontId="16" fillId="3" borderId="80" xfId="0" applyFont="1" applyFill="1" applyBorder="1" applyAlignment="1">
      <alignment wrapText="1"/>
    </xf>
    <xf numFmtId="0" fontId="16" fillId="3" borderId="41" xfId="0" applyFont="1" applyFill="1" applyBorder="1" applyAlignment="1">
      <alignment wrapText="1"/>
    </xf>
    <xf numFmtId="0" fontId="16" fillId="3" borderId="42" xfId="0" applyFont="1" applyFill="1" applyBorder="1" applyAlignment="1">
      <alignment wrapText="1"/>
    </xf>
    <xf numFmtId="0" fontId="16" fillId="3" borderId="83" xfId="0" applyFont="1" applyFill="1" applyBorder="1" applyAlignment="1">
      <alignment wrapText="1"/>
    </xf>
    <xf numFmtId="0" fontId="0" fillId="0" borderId="0" xfId="0" applyFont="1" applyAlignment="1">
      <alignment horizontal="left" vertical="top" wrapText="1"/>
    </xf>
    <xf numFmtId="0" fontId="37" fillId="0" borderId="0" xfId="0" applyFont="1" applyAlignment="1">
      <alignment horizontal="center" vertical="center" wrapText="1"/>
    </xf>
    <xf numFmtId="0" fontId="37" fillId="0" borderId="102" xfId="0" applyFont="1" applyBorder="1" applyAlignment="1">
      <alignment horizontal="center" vertical="center" wrapText="1"/>
    </xf>
    <xf numFmtId="0" fontId="39" fillId="0" borderId="98" xfId="0" applyFont="1" applyBorder="1" applyAlignment="1">
      <alignment horizontal="center" vertical="center" wrapText="1"/>
    </xf>
    <xf numFmtId="0" fontId="39" fillId="0" borderId="101" xfId="0" applyFont="1" applyBorder="1" applyAlignment="1">
      <alignment horizontal="center" vertical="center" wrapText="1"/>
    </xf>
    <xf numFmtId="0" fontId="39" fillId="0" borderId="102" xfId="0" applyFont="1" applyBorder="1" applyAlignment="1">
      <alignment horizontal="center" vertical="center" wrapText="1"/>
    </xf>
    <xf numFmtId="0" fontId="39" fillId="0" borderId="103" xfId="0" applyFont="1" applyBorder="1" applyAlignment="1">
      <alignment horizontal="center" vertical="center" wrapText="1"/>
    </xf>
    <xf numFmtId="0" fontId="39" fillId="0" borderId="104" xfId="0" applyFont="1" applyBorder="1" applyAlignment="1">
      <alignment horizontal="center" vertical="center" wrapText="1"/>
    </xf>
    <xf numFmtId="0" fontId="39" fillId="0" borderId="105" xfId="0" applyFont="1" applyBorder="1" applyAlignment="1">
      <alignment horizontal="center" vertical="center" wrapText="1"/>
    </xf>
    <xf numFmtId="0" fontId="37" fillId="0" borderId="106" xfId="0" applyFont="1" applyBorder="1" applyAlignment="1">
      <alignment horizontal="center" vertical="center" wrapText="1"/>
    </xf>
    <xf numFmtId="0" fontId="37" fillId="0" borderId="107" xfId="0" applyFont="1" applyBorder="1" applyAlignment="1">
      <alignment horizontal="center" vertical="center" wrapText="1"/>
    </xf>
    <xf numFmtId="0" fontId="40" fillId="0" borderId="0" xfId="0" applyFont="1" applyAlignment="1">
      <alignment horizontal="justify" vertical="center"/>
    </xf>
    <xf numFmtId="49" fontId="41" fillId="0" borderId="98" xfId="0" applyNumberFormat="1" applyFont="1" applyBorder="1" applyAlignment="1">
      <alignment horizontal="center" vertical="center" wrapText="1"/>
    </xf>
    <xf numFmtId="49" fontId="41" fillId="0" borderId="101" xfId="0" applyNumberFormat="1" applyFont="1" applyBorder="1" applyAlignment="1">
      <alignment horizontal="center" vertical="center" wrapText="1"/>
    </xf>
    <xf numFmtId="49" fontId="41" fillId="0" borderId="102" xfId="0" applyNumberFormat="1" applyFont="1" applyBorder="1" applyAlignment="1">
      <alignment horizontal="center" vertical="center" wrapText="1"/>
    </xf>
    <xf numFmtId="0" fontId="42" fillId="0" borderId="0" xfId="0" applyFont="1" applyAlignment="1">
      <alignment horizontal="centerContinuous"/>
    </xf>
    <xf numFmtId="0" fontId="0" fillId="0" borderId="0" xfId="0" applyAlignment="1">
      <alignment horizontal="centerContinuous"/>
    </xf>
    <xf numFmtId="0" fontId="0" fillId="0" borderId="114" xfId="0" applyBorder="1"/>
    <xf numFmtId="0" fontId="0" fillId="0" borderId="114" xfId="0" applyBorder="1" applyAlignment="1">
      <alignment horizontal="centerContinuous"/>
    </xf>
    <xf numFmtId="0" fontId="43" fillId="4" borderId="115" xfId="0" applyFont="1" applyFill="1" applyBorder="1" applyAlignment="1">
      <alignment horizontal="center"/>
    </xf>
    <xf numFmtId="0" fontId="42" fillId="4" borderId="116" xfId="0" applyFont="1" applyFill="1" applyBorder="1" applyAlignment="1">
      <alignment horizontal="center"/>
    </xf>
    <xf numFmtId="0" fontId="42" fillId="4" borderId="117" xfId="0" applyFont="1" applyFill="1" applyBorder="1" applyAlignment="1">
      <alignment horizontal="center"/>
    </xf>
    <xf numFmtId="0" fontId="43" fillId="13" borderId="118" xfId="0" applyFont="1" applyFill="1" applyBorder="1" applyAlignment="1">
      <alignment horizontal="center"/>
    </xf>
    <xf numFmtId="0" fontId="42" fillId="13" borderId="119" xfId="0" applyFont="1" applyFill="1" applyBorder="1" applyAlignment="1">
      <alignment horizontal="center"/>
    </xf>
    <xf numFmtId="174" fontId="42" fillId="13" borderId="120" xfId="0" applyNumberFormat="1" applyFont="1" applyFill="1" applyBorder="1" applyAlignment="1">
      <alignment horizontal="center"/>
    </xf>
    <xf numFmtId="0" fontId="5" fillId="4" borderId="121" xfId="0" applyFont="1" applyFill="1" applyBorder="1"/>
    <xf numFmtId="0" fontId="5" fillId="4" borderId="0" xfId="0" applyFont="1" applyFill="1"/>
    <xf numFmtId="4" fontId="5" fillId="4" borderId="0" xfId="0" applyNumberFormat="1" applyFont="1" applyFill="1" applyAlignment="1">
      <alignment horizontal="right"/>
    </xf>
    <xf numFmtId="174" fontId="5" fillId="4" borderId="122" xfId="0" applyNumberFormat="1" applyFont="1" applyFill="1" applyBorder="1"/>
    <xf numFmtId="0" fontId="5" fillId="0" borderId="121" xfId="0" applyFont="1" applyBorder="1"/>
    <xf numFmtId="174" fontId="5" fillId="0" borderId="122" xfId="0" applyNumberFormat="1" applyFont="1" applyBorder="1"/>
    <xf numFmtId="0" fontId="4" fillId="4" borderId="0" xfId="0" applyFont="1" applyFill="1"/>
    <xf numFmtId="10" fontId="5" fillId="4" borderId="0" xfId="0" applyNumberFormat="1" applyFont="1" applyFill="1"/>
    <xf numFmtId="0" fontId="0" fillId="4" borderId="0" xfId="0" applyFont="1" applyFill="1"/>
    <xf numFmtId="0" fontId="5" fillId="4" borderId="0" xfId="0" applyFont="1" applyFill="1" applyAlignment="1">
      <alignment horizontal="right"/>
    </xf>
    <xf numFmtId="174" fontId="5" fillId="4" borderId="0" xfId="0" applyNumberFormat="1" applyFont="1" applyFill="1" applyAlignment="1">
      <alignment horizontal="right"/>
    </xf>
    <xf numFmtId="173" fontId="5" fillId="4" borderId="0" xfId="0" applyNumberFormat="1" applyFont="1" applyFill="1"/>
    <xf numFmtId="173" fontId="5" fillId="0" borderId="0" xfId="8" applyNumberFormat="1" applyFont="1" applyBorder="1" applyAlignment="1">
      <alignment horizontal="left"/>
    </xf>
    <xf numFmtId="173" fontId="5" fillId="0" borderId="0" xfId="0" applyNumberFormat="1" applyFont="1" applyAlignment="1">
      <alignment horizontal="right"/>
    </xf>
    <xf numFmtId="174" fontId="0" fillId="0" borderId="122" xfId="0" applyNumberFormat="1" applyFont="1" applyBorder="1"/>
    <xf numFmtId="0" fontId="4" fillId="0" borderId="0" xfId="0" applyFont="1" applyAlignment="1">
      <alignment horizontal="center" vertical="top"/>
    </xf>
    <xf numFmtId="173" fontId="5" fillId="0" borderId="0" xfId="0" applyNumberFormat="1" applyFont="1"/>
    <xf numFmtId="0" fontId="5" fillId="0" borderId="0" xfId="0" applyFont="1" applyAlignment="1">
      <alignment horizontal="justify"/>
    </xf>
    <xf numFmtId="0" fontId="5" fillId="0" borderId="0" xfId="0" applyFont="1" applyAlignment="1">
      <alignment vertical="top"/>
    </xf>
    <xf numFmtId="173" fontId="5" fillId="0" borderId="0" xfId="0" applyNumberFormat="1" applyFont="1" applyAlignment="1">
      <alignment vertical="center"/>
    </xf>
    <xf numFmtId="174" fontId="5" fillId="0" borderId="122" xfId="0" applyNumberFormat="1" applyFont="1" applyBorder="1" applyAlignment="1">
      <alignment vertical="center"/>
    </xf>
    <xf numFmtId="0" fontId="5" fillId="4" borderId="0" xfId="0" applyFont="1" applyFill="1" applyAlignment="1">
      <alignment horizontal="left"/>
    </xf>
    <xf numFmtId="0" fontId="0" fillId="0" borderId="123" xfId="0" applyFont="1" applyBorder="1"/>
    <xf numFmtId="0" fontId="0" fillId="0" borderId="114" xfId="0" applyFont="1" applyBorder="1"/>
    <xf numFmtId="0" fontId="0" fillId="0" borderId="124" xfId="0" applyFont="1" applyBorder="1"/>
    <xf numFmtId="174" fontId="5" fillId="4" borderId="122" xfId="0" applyNumberFormat="1" applyFont="1" applyFill="1" applyBorder="1" applyAlignment="1">
      <alignment horizontal="center"/>
    </xf>
    <xf numFmtId="174" fontId="5" fillId="4" borderId="122" xfId="0" applyNumberFormat="1" applyFont="1" applyFill="1" applyBorder="1" applyAlignment="1">
      <alignment horizontal="center" vertical="center"/>
    </xf>
    <xf numFmtId="174" fontId="5" fillId="0" borderId="122" xfId="0" applyNumberFormat="1" applyFont="1" applyBorder="1" applyAlignment="1">
      <alignment horizontal="center" vertical="center"/>
    </xf>
    <xf numFmtId="4" fontId="5" fillId="4" borderId="0" xfId="0" applyNumberFormat="1" applyFont="1" applyFill="1" applyAlignment="1">
      <alignment horizontal="center"/>
    </xf>
    <xf numFmtId="4" fontId="5" fillId="0" borderId="0" xfId="0" applyNumberFormat="1" applyFont="1" applyAlignment="1">
      <alignment horizontal="center"/>
    </xf>
    <xf numFmtId="0" fontId="5" fillId="0" borderId="0" xfId="0" applyFont="1" applyAlignment="1">
      <alignment horizontal="center"/>
    </xf>
    <xf numFmtId="174" fontId="5" fillId="4" borderId="122" xfId="9" applyNumberFormat="1" applyFont="1" applyFill="1" applyBorder="1" applyAlignment="1">
      <alignment horizontal="center"/>
    </xf>
    <xf numFmtId="10" fontId="5" fillId="4" borderId="0" xfId="0" applyNumberFormat="1" applyFont="1" applyFill="1" applyAlignment="1">
      <alignment horizontal="center"/>
    </xf>
    <xf numFmtId="174" fontId="4" fillId="4" borderId="122" xfId="0" applyNumberFormat="1" applyFont="1" applyFill="1" applyBorder="1" applyAlignment="1">
      <alignment horizontal="center"/>
    </xf>
    <xf numFmtId="0" fontId="4" fillId="0" borderId="30" xfId="1" applyFont="1" applyFill="1" applyBorder="1" applyAlignment="1">
      <alignment horizontal="right" wrapText="1"/>
    </xf>
    <xf numFmtId="0" fontId="27" fillId="0" borderId="57" xfId="0" applyFont="1" applyBorder="1" applyAlignment="1">
      <alignment horizontal="justify" vertical="center" wrapText="1"/>
    </xf>
    <xf numFmtId="0" fontId="27" fillId="0" borderId="38" xfId="0" applyFont="1" applyBorder="1" applyAlignment="1">
      <alignment vertical="center" wrapText="1"/>
    </xf>
    <xf numFmtId="0" fontId="27" fillId="0" borderId="39" xfId="0" applyFont="1" applyBorder="1" applyAlignment="1">
      <alignment vertical="center" wrapText="1"/>
    </xf>
    <xf numFmtId="0" fontId="27" fillId="0" borderId="56" xfId="0" applyFont="1" applyBorder="1" applyAlignment="1">
      <alignment vertical="center" wrapText="1"/>
    </xf>
    <xf numFmtId="0" fontId="27" fillId="0" borderId="40" xfId="0" applyFont="1" applyBorder="1" applyAlignment="1">
      <alignment vertical="center" wrapText="1"/>
    </xf>
    <xf numFmtId="0" fontId="27" fillId="0" borderId="1" xfId="0" applyFont="1" applyBorder="1" applyAlignment="1">
      <alignment vertical="center" wrapText="1"/>
    </xf>
    <xf numFmtId="0" fontId="27" fillId="0" borderId="61" xfId="0" applyFont="1" applyBorder="1" applyAlignment="1">
      <alignment vertical="center" wrapText="1"/>
    </xf>
    <xf numFmtId="0" fontId="26" fillId="0" borderId="75" xfId="0" applyFont="1" applyBorder="1" applyAlignment="1">
      <alignment vertical="justify" wrapText="1"/>
    </xf>
    <xf numFmtId="0" fontId="26" fillId="0" borderId="76" xfId="0" applyFont="1" applyBorder="1" applyAlignment="1">
      <alignment vertical="justify" wrapText="1"/>
    </xf>
    <xf numFmtId="0" fontId="26" fillId="0" borderId="77" xfId="0" applyFont="1" applyBorder="1" applyAlignment="1">
      <alignment vertical="justify" wrapText="1"/>
    </xf>
    <xf numFmtId="0" fontId="44" fillId="0" borderId="35" xfId="0" applyFont="1" applyBorder="1" applyAlignment="1">
      <alignment horizontal="center" vertical="center" wrapText="1"/>
    </xf>
    <xf numFmtId="0" fontId="44" fillId="0" borderId="35" xfId="0" applyFont="1" applyBorder="1" applyAlignment="1">
      <alignment horizontal="right" vertical="center" wrapText="1"/>
    </xf>
    <xf numFmtId="0" fontId="46" fillId="0" borderId="35" xfId="0" applyFont="1" applyBorder="1" applyAlignment="1">
      <alignment horizontal="center" vertical="center" wrapText="1"/>
    </xf>
    <xf numFmtId="0" fontId="0" fillId="0" borderId="35" xfId="0" applyBorder="1"/>
    <xf numFmtId="0" fontId="44" fillId="0" borderId="125" xfId="0" applyFont="1" applyBorder="1" applyAlignment="1">
      <alignment horizontal="center" vertical="center" wrapText="1"/>
    </xf>
    <xf numFmtId="0" fontId="45" fillId="0" borderId="126" xfId="0" applyFont="1" applyBorder="1" applyAlignment="1">
      <alignment horizontal="center" vertical="center" wrapText="1"/>
    </xf>
    <xf numFmtId="0" fontId="44" fillId="0" borderId="126" xfId="0" applyFont="1" applyBorder="1" applyAlignment="1">
      <alignment horizontal="right" vertical="center" wrapText="1"/>
    </xf>
    <xf numFmtId="0" fontId="44" fillId="0" borderId="126" xfId="0" applyFont="1" applyBorder="1" applyAlignment="1">
      <alignment horizontal="center" vertical="center" wrapText="1"/>
    </xf>
    <xf numFmtId="0" fontId="45" fillId="0" borderId="127" xfId="0" applyFont="1" applyBorder="1" applyAlignment="1">
      <alignment horizontal="center" vertical="center" wrapText="1"/>
    </xf>
    <xf numFmtId="0" fontId="17" fillId="3" borderId="56" xfId="0" applyFont="1" applyFill="1" applyBorder="1" applyAlignment="1">
      <alignment horizontal="center" vertical="justify" wrapText="1"/>
    </xf>
    <xf numFmtId="0" fontId="17" fillId="3" borderId="81" xfId="0" applyFont="1" applyFill="1" applyBorder="1" applyAlignment="1">
      <alignment horizontal="center" vertical="justify" wrapText="1"/>
    </xf>
    <xf numFmtId="0" fontId="17" fillId="3" borderId="83" xfId="0" applyFont="1" applyFill="1" applyBorder="1" applyAlignment="1">
      <alignment horizontal="center" vertical="justify" wrapText="1"/>
    </xf>
    <xf numFmtId="0" fontId="0" fillId="0" borderId="0" xfId="0" applyAlignment="1">
      <alignment vertical="center"/>
    </xf>
    <xf numFmtId="0" fontId="17" fillId="3" borderId="0" xfId="0" applyFont="1" applyFill="1" applyBorder="1" applyAlignment="1">
      <alignment horizontal="center" vertical="center" wrapText="1"/>
    </xf>
    <xf numFmtId="0" fontId="16" fillId="3" borderId="0" xfId="0" applyFont="1" applyFill="1" applyBorder="1" applyAlignment="1">
      <alignment horizontal="justify" vertical="center" wrapText="1"/>
    </xf>
    <xf numFmtId="0" fontId="24" fillId="0" borderId="128" xfId="0" applyFont="1" applyBorder="1" applyAlignment="1">
      <alignment vertical="justify" wrapText="1"/>
    </xf>
    <xf numFmtId="0" fontId="24" fillId="0" borderId="129" xfId="0" applyFont="1" applyBorder="1" applyAlignment="1">
      <alignment vertical="justify" wrapText="1"/>
    </xf>
    <xf numFmtId="0" fontId="24" fillId="0" borderId="129" xfId="0" applyFont="1" applyBorder="1" applyAlignment="1">
      <alignment horizontal="center" vertical="justify" wrapText="1"/>
    </xf>
    <xf numFmtId="0" fontId="24" fillId="0" borderId="130" xfId="0" applyFont="1" applyBorder="1" applyAlignment="1">
      <alignment horizontal="center" vertical="justify" wrapText="1"/>
    </xf>
    <xf numFmtId="0" fontId="26" fillId="3" borderId="41" xfId="0" applyFont="1" applyFill="1" applyBorder="1" applyAlignment="1">
      <alignment vertical="justify" wrapText="1"/>
    </xf>
    <xf numFmtId="0" fontId="26" fillId="3" borderId="42" xfId="0" applyFont="1" applyFill="1" applyBorder="1" applyAlignment="1">
      <alignment vertical="justify" wrapText="1"/>
    </xf>
    <xf numFmtId="0" fontId="27" fillId="3" borderId="49" xfId="0" applyFont="1" applyFill="1" applyBorder="1" applyAlignment="1">
      <alignment horizontal="right" vertical="center"/>
    </xf>
    <xf numFmtId="0" fontId="16" fillId="3" borderId="131" xfId="0" applyFont="1" applyFill="1" applyBorder="1" applyAlignment="1">
      <alignment horizontal="justify" vertical="justify" wrapText="1"/>
    </xf>
    <xf numFmtId="0" fontId="16" fillId="3" borderId="132" xfId="0" applyFont="1" applyFill="1" applyBorder="1" applyAlignment="1">
      <alignment horizontal="justify" vertical="justify" wrapText="1"/>
    </xf>
    <xf numFmtId="0" fontId="16" fillId="3" borderId="133" xfId="0" applyFont="1" applyFill="1" applyBorder="1" applyAlignment="1">
      <alignment horizontal="justify" vertical="justify" wrapText="1"/>
    </xf>
    <xf numFmtId="0" fontId="16" fillId="3" borderId="135" xfId="0" applyFont="1" applyFill="1" applyBorder="1" applyAlignment="1">
      <alignment horizontal="justify" vertical="justify" wrapText="1"/>
    </xf>
    <xf numFmtId="0" fontId="17" fillId="3" borderId="134" xfId="0" applyFont="1" applyFill="1" applyBorder="1" applyAlignment="1">
      <alignment horizontal="center" vertical="justify" wrapText="1"/>
    </xf>
    <xf numFmtId="0" fontId="0" fillId="0" borderId="40" xfId="0" applyBorder="1"/>
    <xf numFmtId="0" fontId="16" fillId="3" borderId="40" xfId="0" applyFont="1" applyFill="1" applyBorder="1" applyAlignment="1">
      <alignment horizontal="justify" vertical="justify" wrapText="1"/>
    </xf>
    <xf numFmtId="0" fontId="0" fillId="0" borderId="0" xfId="0" applyFont="1" applyAlignment="1">
      <alignment horizontal="left" vertical="top" wrapText="1"/>
    </xf>
    <xf numFmtId="0" fontId="0" fillId="0" borderId="30" xfId="0" applyFont="1" applyBorder="1"/>
    <xf numFmtId="0" fontId="5" fillId="0" borderId="30" xfId="0" applyFont="1" applyBorder="1"/>
    <xf numFmtId="0" fontId="2" fillId="3" borderId="79" xfId="0" applyFont="1" applyFill="1" applyBorder="1" applyAlignment="1"/>
    <xf numFmtId="0" fontId="4" fillId="0" borderId="0" xfId="1" applyFont="1" applyFill="1"/>
    <xf numFmtId="0" fontId="4" fillId="0" borderId="0" xfId="1" applyFont="1" applyFill="1" applyAlignment="1">
      <alignment vertical="center"/>
    </xf>
    <xf numFmtId="166" fontId="4" fillId="0" borderId="28" xfId="1" applyNumberFormat="1" applyFont="1" applyFill="1" applyBorder="1"/>
    <xf numFmtId="0" fontId="5" fillId="8" borderId="30" xfId="0" applyFont="1" applyFill="1" applyBorder="1" applyAlignment="1">
      <alignment horizontal="left"/>
    </xf>
    <xf numFmtId="0" fontId="5" fillId="8" borderId="31" xfId="0" applyFont="1" applyFill="1" applyBorder="1" applyAlignment="1">
      <alignment horizontal="left"/>
    </xf>
    <xf numFmtId="173" fontId="5" fillId="0" borderId="30" xfId="0" applyNumberFormat="1" applyFont="1" applyBorder="1" applyAlignment="1">
      <alignment horizontal="center"/>
    </xf>
    <xf numFmtId="173" fontId="5" fillId="0" borderId="31" xfId="0" applyNumberFormat="1" applyFont="1" applyBorder="1" applyAlignment="1">
      <alignment horizontal="center"/>
    </xf>
    <xf numFmtId="0" fontId="5" fillId="0" borderId="0" xfId="0" applyFont="1" applyBorder="1" applyAlignment="1"/>
    <xf numFmtId="0" fontId="16" fillId="0" borderId="0" xfId="0" applyFont="1" applyBorder="1" applyAlignment="1">
      <alignment vertical="center"/>
    </xf>
    <xf numFmtId="0" fontId="2" fillId="6" borderId="13" xfId="0" applyFont="1" applyFill="1" applyBorder="1" applyAlignment="1">
      <alignment horizontal="center"/>
    </xf>
    <xf numFmtId="0" fontId="23" fillId="4" borderId="0" xfId="1" applyFont="1" applyFill="1" applyBorder="1" applyAlignment="1">
      <alignment horizontal="center"/>
    </xf>
    <xf numFmtId="0" fontId="10" fillId="4" borderId="0" xfId="1" applyFont="1" applyFill="1" applyBorder="1" applyAlignment="1">
      <alignment horizontal="center"/>
    </xf>
    <xf numFmtId="0" fontId="5" fillId="4" borderId="0" xfId="1" applyFont="1" applyFill="1" applyBorder="1" applyAlignment="1">
      <alignment horizontal="center" wrapText="1"/>
    </xf>
    <xf numFmtId="0" fontId="5" fillId="4" borderId="0" xfId="1" applyFont="1" applyFill="1" applyBorder="1" applyAlignment="1">
      <alignment horizontal="center"/>
    </xf>
    <xf numFmtId="0" fontId="1" fillId="4" borderId="0" xfId="1" applyFont="1" applyFill="1" applyBorder="1" applyAlignment="1">
      <alignment horizontal="center"/>
    </xf>
    <xf numFmtId="167" fontId="13" fillId="4" borderId="0" xfId="1" applyNumberFormat="1" applyFont="1" applyFill="1" applyBorder="1" applyAlignment="1">
      <alignment horizontal="center" wrapText="1"/>
    </xf>
    <xf numFmtId="167" fontId="13" fillId="4" borderId="0" xfId="1" applyNumberFormat="1" applyFont="1" applyFill="1" applyBorder="1" applyAlignment="1">
      <alignment horizontal="center"/>
    </xf>
    <xf numFmtId="0" fontId="9" fillId="4" borderId="0" xfId="1" applyFont="1" applyFill="1" applyBorder="1" applyAlignment="1">
      <alignment horizontal="center"/>
    </xf>
    <xf numFmtId="0" fontId="13" fillId="4" borderId="0" xfId="1" applyFont="1" applyFill="1" applyBorder="1" applyAlignment="1">
      <alignment horizontal="center"/>
    </xf>
    <xf numFmtId="0" fontId="2" fillId="0" borderId="0" xfId="0" applyFont="1" applyAlignment="1">
      <alignment horizontal="left" vertical="top" wrapText="1"/>
    </xf>
    <xf numFmtId="0" fontId="5" fillId="0" borderId="0" xfId="0" applyFont="1" applyFill="1" applyAlignment="1">
      <alignment horizontal="left" vertical="center" wrapText="1"/>
    </xf>
    <xf numFmtId="0" fontId="5" fillId="3" borderId="0" xfId="0" applyFont="1" applyFill="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1" applyFont="1" applyFill="1" applyAlignment="1">
      <alignment horizontal="left" vertical="top" wrapText="1"/>
    </xf>
    <xf numFmtId="0" fontId="0" fillId="0" borderId="0" xfId="0" applyFont="1" applyAlignment="1">
      <alignment horizontal="left" vertical="top" wrapText="1"/>
    </xf>
    <xf numFmtId="0" fontId="16" fillId="0" borderId="30" xfId="0" applyFont="1" applyBorder="1" applyAlignment="1">
      <alignment horizontal="left" vertical="center" wrapText="1"/>
    </xf>
    <xf numFmtId="0" fontId="16" fillId="0" borderId="35" xfId="0" applyFont="1" applyBorder="1" applyAlignment="1">
      <alignment horizontal="left" vertical="center" wrapText="1"/>
    </xf>
    <xf numFmtId="0" fontId="16" fillId="0" borderId="31" xfId="0" applyFont="1" applyBorder="1" applyAlignment="1">
      <alignment horizontal="left" vertical="center" wrapText="1"/>
    </xf>
    <xf numFmtId="0" fontId="0" fillId="0" borderId="0" xfId="0" applyFont="1" applyAlignment="1">
      <alignment horizontal="center" vertical="center"/>
    </xf>
    <xf numFmtId="0" fontId="15" fillId="0" borderId="0" xfId="0" applyFont="1" applyAlignment="1">
      <alignment horizontal="center" vertical="center"/>
    </xf>
    <xf numFmtId="0" fontId="15" fillId="8" borderId="30" xfId="0" applyFont="1" applyFill="1" applyBorder="1" applyAlignment="1">
      <alignment horizontal="center" vertical="center"/>
    </xf>
    <xf numFmtId="0" fontId="15" fillId="8" borderId="35" xfId="0" applyFont="1" applyFill="1" applyBorder="1" applyAlignment="1">
      <alignment horizontal="center" vertical="center"/>
    </xf>
    <xf numFmtId="0" fontId="15" fillId="8" borderId="31" xfId="0" applyFont="1" applyFill="1" applyBorder="1" applyAlignment="1">
      <alignment horizontal="center" vertical="center"/>
    </xf>
    <xf numFmtId="0" fontId="4" fillId="7" borderId="36" xfId="0" applyFont="1" applyFill="1" applyBorder="1" applyAlignment="1">
      <alignment horizontal="center" vertical="justify" wrapText="1"/>
    </xf>
    <xf numFmtId="0" fontId="4" fillId="7" borderId="37" xfId="0" applyFont="1" applyFill="1" applyBorder="1" applyAlignment="1">
      <alignment horizontal="center" vertical="justify" wrapText="1"/>
    </xf>
    <xf numFmtId="0" fontId="4" fillId="7" borderId="68" xfId="0" applyFont="1" applyFill="1" applyBorder="1" applyAlignment="1">
      <alignment horizontal="center" vertical="justify" wrapText="1"/>
    </xf>
    <xf numFmtId="0" fontId="4" fillId="0" borderId="32" xfId="1" applyFont="1" applyBorder="1" applyAlignment="1">
      <alignment horizontal="left" wrapText="1"/>
    </xf>
    <xf numFmtId="0" fontId="4" fillId="0" borderId="4" xfId="1" applyFont="1" applyBorder="1" applyAlignment="1">
      <alignment horizontal="left" wrapText="1"/>
    </xf>
    <xf numFmtId="0" fontId="16" fillId="3" borderId="119" xfId="0" applyFont="1" applyFill="1" applyBorder="1" applyAlignment="1">
      <alignment horizontal="right" vertical="justify" wrapText="1" indent="1"/>
    </xf>
    <xf numFmtId="0" fontId="16" fillId="3" borderId="136" xfId="0" applyFont="1" applyFill="1" applyBorder="1" applyAlignment="1">
      <alignment horizontal="right" vertical="justify" wrapText="1" indent="1"/>
    </xf>
    <xf numFmtId="0" fontId="44" fillId="0" borderId="40" xfId="0" applyFont="1" applyBorder="1" applyAlignment="1">
      <alignment horizontal="right" vertical="center" wrapText="1" indent="1"/>
    </xf>
    <xf numFmtId="0" fontId="44" fillId="0" borderId="35" xfId="0" applyFont="1" applyBorder="1" applyAlignment="1">
      <alignment horizontal="right" vertical="center" wrapText="1" indent="1"/>
    </xf>
    <xf numFmtId="0" fontId="45" fillId="0" borderId="40" xfId="0" applyFont="1" applyBorder="1" applyAlignment="1">
      <alignment horizontal="right" vertical="center" wrapText="1"/>
    </xf>
    <xf numFmtId="0" fontId="45" fillId="0" borderId="35" xfId="0" applyFont="1" applyBorder="1" applyAlignment="1">
      <alignment horizontal="right" vertical="center" wrapText="1"/>
    </xf>
    <xf numFmtId="0" fontId="44" fillId="0" borderId="126" xfId="0" applyFont="1" applyBorder="1" applyAlignment="1">
      <alignment horizontal="center" vertical="center" wrapText="1"/>
    </xf>
    <xf numFmtId="0" fontId="45" fillId="0" borderId="41" xfId="0" applyFont="1" applyBorder="1" applyAlignment="1">
      <alignment horizontal="right" vertical="center" wrapText="1"/>
    </xf>
    <xf numFmtId="0" fontId="45" fillId="0" borderId="42" xfId="0" applyFont="1" applyBorder="1" applyAlignment="1">
      <alignment horizontal="right" vertical="center" wrapText="1"/>
    </xf>
    <xf numFmtId="0" fontId="17" fillId="3" borderId="0" xfId="0" applyFont="1" applyFill="1" applyBorder="1" applyAlignment="1">
      <alignment horizontal="right" vertical="center" wrapText="1"/>
    </xf>
    <xf numFmtId="0" fontId="44" fillId="0" borderId="40" xfId="0" applyFont="1" applyBorder="1" applyAlignment="1">
      <alignment horizontal="right" vertical="center" wrapText="1"/>
    </xf>
    <xf numFmtId="0" fontId="44" fillId="0" borderId="35" xfId="0" applyFont="1" applyBorder="1" applyAlignment="1">
      <alignment horizontal="right" vertical="center" wrapText="1"/>
    </xf>
    <xf numFmtId="0" fontId="46" fillId="0" borderId="35" xfId="0" applyFont="1" applyBorder="1" applyAlignment="1">
      <alignment horizontal="center" vertical="center" wrapText="1"/>
    </xf>
    <xf numFmtId="0" fontId="44" fillId="0" borderId="35" xfId="0" applyFont="1" applyBorder="1" applyAlignment="1">
      <alignment horizontal="center" vertical="center" wrapText="1"/>
    </xf>
    <xf numFmtId="0" fontId="26" fillId="0" borderId="43" xfId="0" applyFont="1" applyBorder="1" applyAlignment="1">
      <alignment horizontal="center" vertical="justify" wrapText="1"/>
    </xf>
    <xf numFmtId="0" fontId="26" fillId="0" borderId="44" xfId="0" applyFont="1" applyBorder="1" applyAlignment="1">
      <alignment horizontal="center" vertical="justify" wrapText="1"/>
    </xf>
    <xf numFmtId="0" fontId="26" fillId="0" borderId="45" xfId="0" applyFont="1" applyBorder="1" applyAlignment="1">
      <alignment horizontal="center" vertical="justify" wrapText="1"/>
    </xf>
    <xf numFmtId="0" fontId="27" fillId="0" borderId="38" xfId="0" applyFont="1" applyBorder="1" applyAlignment="1">
      <alignment horizontal="left" vertical="center" wrapText="1"/>
    </xf>
    <xf numFmtId="0" fontId="27" fillId="0" borderId="39" xfId="0" applyFont="1" applyBorder="1" applyAlignment="1">
      <alignment horizontal="left" vertical="center" wrapText="1"/>
    </xf>
    <xf numFmtId="0" fontId="27" fillId="0" borderId="56" xfId="0" applyFont="1" applyBorder="1" applyAlignment="1">
      <alignment horizontal="left" vertical="center" wrapText="1"/>
    </xf>
    <xf numFmtId="0" fontId="27" fillId="0" borderId="40" xfId="0" applyFont="1" applyBorder="1" applyAlignment="1">
      <alignment horizontal="left" vertical="center" wrapText="1"/>
    </xf>
    <xf numFmtId="0" fontId="27" fillId="0" borderId="35" xfId="0" applyFont="1" applyBorder="1" applyAlignment="1">
      <alignment horizontal="left" vertical="center" wrapText="1"/>
    </xf>
    <xf numFmtId="0" fontId="27" fillId="0" borderId="1" xfId="0" applyFont="1" applyBorder="1" applyAlignment="1">
      <alignment horizontal="left" vertical="center" wrapText="1"/>
    </xf>
    <xf numFmtId="0" fontId="27" fillId="0" borderId="61" xfId="0" applyFont="1" applyBorder="1" applyAlignment="1">
      <alignment horizontal="left" vertical="center" wrapText="1"/>
    </xf>
    <xf numFmtId="0" fontId="17" fillId="3" borderId="30"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31" xfId="0"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68" xfId="0" applyFont="1" applyFill="1" applyBorder="1" applyAlignment="1">
      <alignment horizontal="center" vertical="center" wrapText="1"/>
    </xf>
    <xf numFmtId="0" fontId="16" fillId="3" borderId="30" xfId="0" applyFont="1" applyFill="1" applyBorder="1" applyAlignment="1">
      <alignment horizontal="left" vertical="center"/>
    </xf>
    <xf numFmtId="0" fontId="16" fillId="3" borderId="35" xfId="0" applyFont="1" applyFill="1" applyBorder="1" applyAlignment="1">
      <alignment horizontal="left" vertical="center"/>
    </xf>
    <xf numFmtId="0" fontId="16" fillId="3" borderId="31" xfId="0" applyFont="1" applyFill="1" applyBorder="1" applyAlignment="1">
      <alignment horizontal="left" vertical="center"/>
    </xf>
    <xf numFmtId="0" fontId="16" fillId="3" borderId="30" xfId="0" applyFont="1" applyFill="1" applyBorder="1" applyAlignment="1">
      <alignment horizontal="left" vertical="center" wrapText="1"/>
    </xf>
    <xf numFmtId="0" fontId="16" fillId="3" borderId="35" xfId="0" applyFont="1" applyFill="1" applyBorder="1" applyAlignment="1">
      <alignment horizontal="left" vertical="center" wrapText="1"/>
    </xf>
    <xf numFmtId="0" fontId="16" fillId="3" borderId="31" xfId="0" applyFont="1" applyFill="1" applyBorder="1" applyAlignment="1">
      <alignment horizontal="left" vertical="center" wrapText="1"/>
    </xf>
    <xf numFmtId="0" fontId="16" fillId="3" borderId="3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6" fillId="3" borderId="65" xfId="0" applyFont="1" applyFill="1" applyBorder="1" applyAlignment="1">
      <alignment horizontal="left" vertical="center"/>
    </xf>
    <xf numFmtId="0" fontId="16" fillId="3" borderId="39" xfId="0" applyFont="1" applyFill="1" applyBorder="1" applyAlignment="1">
      <alignment horizontal="left" vertical="center"/>
    </xf>
    <xf numFmtId="0" fontId="16" fillId="3" borderId="66" xfId="0" applyFont="1" applyFill="1" applyBorder="1" applyAlignment="1">
      <alignment horizontal="left" vertical="center"/>
    </xf>
    <xf numFmtId="0" fontId="24" fillId="3" borderId="43" xfId="0" applyFont="1" applyFill="1" applyBorder="1" applyAlignment="1">
      <alignment horizontal="center" vertical="justify" wrapText="1"/>
    </xf>
    <xf numFmtId="0" fontId="24" fillId="3" borderId="44" xfId="0" applyFont="1" applyFill="1" applyBorder="1" applyAlignment="1">
      <alignment horizontal="center" vertical="justify" wrapText="1"/>
    </xf>
    <xf numFmtId="0" fontId="24" fillId="3" borderId="45" xfId="0" applyFont="1" applyFill="1" applyBorder="1" applyAlignment="1">
      <alignment horizontal="center" vertical="justify" wrapText="1"/>
    </xf>
    <xf numFmtId="0" fontId="16" fillId="3" borderId="54"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0" borderId="52" xfId="0" applyFont="1" applyBorder="1" applyAlignment="1">
      <alignment horizontal="center"/>
    </xf>
    <xf numFmtId="0" fontId="16" fillId="0" borderId="53" xfId="0" applyFont="1" applyBorder="1" applyAlignment="1">
      <alignment horizontal="center"/>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9" borderId="52" xfId="0" applyFont="1" applyFill="1" applyBorder="1" applyAlignment="1">
      <alignment horizontal="center" vertical="center"/>
    </xf>
    <xf numFmtId="0" fontId="16" fillId="9" borderId="53" xfId="0" applyFont="1" applyFill="1" applyBorder="1" applyAlignment="1">
      <alignment horizontal="center" vertical="center"/>
    </xf>
    <xf numFmtId="0" fontId="16" fillId="0" borderId="53"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173" fontId="16" fillId="0" borderId="71" xfId="8" applyNumberFormat="1" applyFont="1" applyFill="1" applyBorder="1" applyAlignment="1">
      <alignment horizontal="center" vertical="center" wrapText="1"/>
    </xf>
    <xf numFmtId="173" fontId="16" fillId="0" borderId="74" xfId="8" applyNumberFormat="1" applyFont="1" applyFill="1" applyBorder="1" applyAlignment="1">
      <alignment horizontal="center" vertical="center" wrapText="1"/>
    </xf>
    <xf numFmtId="0" fontId="16" fillId="0" borderId="69" xfId="0" applyFont="1" applyBorder="1" applyAlignment="1">
      <alignment horizontal="center" wrapText="1"/>
    </xf>
    <xf numFmtId="0" fontId="16" fillId="0" borderId="70" xfId="0" applyFont="1" applyBorder="1" applyAlignment="1">
      <alignment horizontal="center" wrapText="1"/>
    </xf>
    <xf numFmtId="0" fontId="16" fillId="0" borderId="71" xfId="0" applyFont="1" applyBorder="1" applyAlignment="1">
      <alignment horizontal="center" wrapText="1"/>
    </xf>
    <xf numFmtId="0" fontId="16" fillId="0" borderId="72" xfId="0" applyFont="1" applyBorder="1" applyAlignment="1">
      <alignment horizontal="center" wrapText="1"/>
    </xf>
    <xf numFmtId="0" fontId="16" fillId="0" borderId="73" xfId="0" applyFont="1" applyBorder="1" applyAlignment="1">
      <alignment horizontal="center" wrapText="1"/>
    </xf>
    <xf numFmtId="0" fontId="16" fillId="0" borderId="74" xfId="0" applyFont="1" applyBorder="1" applyAlignment="1">
      <alignment horizontal="center" wrapText="1"/>
    </xf>
    <xf numFmtId="0" fontId="16" fillId="3" borderId="36" xfId="0" applyFont="1" applyFill="1" applyBorder="1" applyAlignment="1">
      <alignment horizontal="right" vertical="center" wrapText="1"/>
    </xf>
    <xf numFmtId="0" fontId="16" fillId="3" borderId="37" xfId="0" applyFont="1" applyFill="1" applyBorder="1" applyAlignment="1">
      <alignment horizontal="right" vertical="center" wrapText="1"/>
    </xf>
    <xf numFmtId="0" fontId="16" fillId="3" borderId="68" xfId="0" applyFont="1" applyFill="1" applyBorder="1" applyAlignment="1">
      <alignment horizontal="right" vertical="center" wrapText="1"/>
    </xf>
    <xf numFmtId="0" fontId="16" fillId="3" borderId="28" xfId="0" applyFont="1" applyFill="1" applyBorder="1" applyAlignment="1">
      <alignment horizontal="center" wrapText="1"/>
    </xf>
    <xf numFmtId="0" fontId="17" fillId="3" borderId="28" xfId="0" applyFont="1" applyFill="1" applyBorder="1" applyAlignment="1">
      <alignment horizontal="center" vertical="center"/>
    </xf>
    <xf numFmtId="0" fontId="28" fillId="3" borderId="28" xfId="0" applyFont="1" applyFill="1" applyBorder="1" applyAlignment="1">
      <alignment horizontal="center" vertical="center" wrapText="1"/>
    </xf>
    <xf numFmtId="0" fontId="28" fillId="3" borderId="58" xfId="0" applyFont="1" applyFill="1" applyBorder="1" applyAlignment="1">
      <alignment horizontal="center" vertical="center" wrapText="1"/>
    </xf>
    <xf numFmtId="0" fontId="17" fillId="3" borderId="72" xfId="0" applyFont="1" applyFill="1" applyBorder="1" applyAlignment="1">
      <alignment horizontal="right"/>
    </xf>
    <xf numFmtId="0" fontId="17" fillId="3" borderId="73" xfId="0" applyFont="1" applyFill="1" applyBorder="1" applyAlignment="1">
      <alignment horizontal="right"/>
    </xf>
    <xf numFmtId="0" fontId="31" fillId="3" borderId="73" xfId="0" applyFont="1" applyFill="1" applyBorder="1" applyAlignment="1">
      <alignment horizontal="center" vertical="center" wrapText="1"/>
    </xf>
    <xf numFmtId="0" fontId="31" fillId="3" borderId="74"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31" fillId="3" borderId="52" xfId="0" applyFont="1" applyFill="1" applyBorder="1" applyAlignment="1">
      <alignment horizontal="center" vertical="center" wrapText="1"/>
    </xf>
    <xf numFmtId="0" fontId="31" fillId="3" borderId="55" xfId="0" applyFont="1" applyFill="1" applyBorder="1" applyAlignment="1">
      <alignment horizontal="center" vertical="center" wrapText="1"/>
    </xf>
    <xf numFmtId="0" fontId="16" fillId="3" borderId="69" xfId="0" applyFont="1" applyFill="1" applyBorder="1" applyAlignment="1">
      <alignment horizontal="center" vertical="center"/>
    </xf>
    <xf numFmtId="0" fontId="16" fillId="3" borderId="70" xfId="0" applyFont="1" applyFill="1" applyBorder="1" applyAlignment="1">
      <alignment horizontal="center" vertical="center"/>
    </xf>
    <xf numFmtId="0" fontId="16" fillId="3" borderId="71" xfId="0" applyFont="1" applyFill="1" applyBorder="1" applyAlignment="1">
      <alignment horizontal="center" vertical="center"/>
    </xf>
    <xf numFmtId="0" fontId="16" fillId="3" borderId="28" xfId="0" applyFont="1" applyFill="1" applyBorder="1" applyAlignment="1">
      <alignment horizontal="center"/>
    </xf>
    <xf numFmtId="0" fontId="16" fillId="3" borderId="58" xfId="0" applyFont="1" applyFill="1" applyBorder="1" applyAlignment="1">
      <alignment horizontal="center"/>
    </xf>
    <xf numFmtId="0" fontId="12" fillId="3" borderId="87"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2" fillId="3" borderId="90" xfId="0" applyFont="1" applyFill="1" applyBorder="1" applyAlignment="1">
      <alignment horizontal="center" vertical="center" wrapText="1"/>
    </xf>
    <xf numFmtId="0" fontId="12" fillId="3" borderId="91" xfId="0" applyFont="1" applyFill="1" applyBorder="1" applyAlignment="1">
      <alignment horizontal="center" vertical="center" wrapText="1"/>
    </xf>
    <xf numFmtId="0" fontId="12" fillId="3" borderId="92" xfId="0" applyFont="1" applyFill="1" applyBorder="1" applyAlignment="1">
      <alignment horizontal="center" vertical="center" wrapText="1"/>
    </xf>
    <xf numFmtId="0" fontId="12" fillId="3" borderId="93" xfId="0" applyFont="1" applyFill="1" applyBorder="1" applyAlignment="1">
      <alignment horizontal="center" vertical="center" wrapText="1"/>
    </xf>
    <xf numFmtId="0" fontId="12" fillId="3" borderId="94" xfId="0" applyFont="1" applyFill="1" applyBorder="1" applyAlignment="1">
      <alignment horizontal="center" vertical="center" wrapText="1"/>
    </xf>
    <xf numFmtId="0" fontId="12" fillId="3" borderId="95"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80" xfId="0" applyFont="1" applyFill="1" applyBorder="1" applyAlignment="1">
      <alignment horizontal="right"/>
    </xf>
    <xf numFmtId="0" fontId="17" fillId="3" borderId="34" xfId="0" applyFont="1" applyFill="1" applyBorder="1" applyAlignment="1">
      <alignment horizontal="right"/>
    </xf>
    <xf numFmtId="0" fontId="31" fillId="3" borderId="34" xfId="0" applyFont="1" applyFill="1" applyBorder="1" applyAlignment="1">
      <alignment horizontal="center" vertical="center" wrapText="1"/>
    </xf>
    <xf numFmtId="0" fontId="31" fillId="3" borderId="59" xfId="0" applyFont="1" applyFill="1" applyBorder="1" applyAlignment="1">
      <alignment horizontal="center" vertical="center" wrapText="1"/>
    </xf>
    <xf numFmtId="0" fontId="16" fillId="3" borderId="32" xfId="0" applyFont="1" applyFill="1" applyBorder="1" applyAlignment="1">
      <alignment horizontal="center"/>
    </xf>
    <xf numFmtId="0" fontId="16" fillId="3" borderId="67" xfId="0" applyFont="1" applyFill="1" applyBorder="1" applyAlignment="1">
      <alignment horizontal="center"/>
    </xf>
    <xf numFmtId="0" fontId="16" fillId="3" borderId="57" xfId="0" applyFont="1" applyFill="1" applyBorder="1" applyAlignment="1">
      <alignment horizontal="center"/>
    </xf>
    <xf numFmtId="0" fontId="16" fillId="3" borderId="30" xfId="0" applyFont="1" applyFill="1" applyBorder="1" applyAlignment="1">
      <alignment horizont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45" xfId="0" applyFont="1" applyFill="1" applyBorder="1" applyAlignment="1">
      <alignment horizontal="center" vertical="center"/>
    </xf>
    <xf numFmtId="0" fontId="16" fillId="3" borderId="79" xfId="0" applyFont="1" applyFill="1" applyBorder="1" applyAlignment="1">
      <alignment horizontal="center"/>
    </xf>
    <xf numFmtId="0" fontId="16" fillId="3" borderId="82" xfId="0" applyFont="1" applyFill="1" applyBorder="1" applyAlignment="1">
      <alignment horizontal="center"/>
    </xf>
    <xf numFmtId="0" fontId="16" fillId="3" borderId="34" xfId="0" applyFont="1" applyFill="1" applyBorder="1" applyAlignment="1">
      <alignment horizontal="center"/>
    </xf>
    <xf numFmtId="0" fontId="16" fillId="3" borderId="59" xfId="0" applyFont="1" applyFill="1" applyBorder="1" applyAlignment="1">
      <alignment horizontal="center"/>
    </xf>
    <xf numFmtId="0" fontId="25" fillId="3" borderId="41"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83" xfId="0" applyFont="1" applyFill="1" applyBorder="1" applyAlignment="1">
      <alignment horizontal="center" vertical="center"/>
    </xf>
    <xf numFmtId="0" fontId="16" fillId="3" borderId="72" xfId="0" applyFont="1" applyFill="1" applyBorder="1" applyAlignment="1">
      <alignment horizontal="center"/>
    </xf>
    <xf numFmtId="0" fontId="16" fillId="3" borderId="84" xfId="0" applyFont="1" applyFill="1" applyBorder="1" applyAlignment="1">
      <alignment horizontal="center"/>
    </xf>
    <xf numFmtId="0" fontId="16" fillId="3" borderId="8" xfId="0" applyFont="1" applyFill="1" applyBorder="1" applyAlignment="1">
      <alignment horizontal="center"/>
    </xf>
    <xf numFmtId="0" fontId="16" fillId="3" borderId="61" xfId="0" applyFont="1" applyFill="1" applyBorder="1" applyAlignment="1">
      <alignment horizontal="center"/>
    </xf>
    <xf numFmtId="0" fontId="16" fillId="3" borderId="34"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30" fillId="3" borderId="69" xfId="0" applyFont="1" applyFill="1" applyBorder="1" applyAlignment="1">
      <alignment horizontal="center" vertical="center"/>
    </xf>
    <xf numFmtId="0" fontId="30" fillId="3" borderId="70" xfId="0" applyFont="1" applyFill="1" applyBorder="1" applyAlignment="1">
      <alignment horizontal="center" vertical="center"/>
    </xf>
    <xf numFmtId="0" fontId="30" fillId="3" borderId="71"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58" xfId="0" applyFont="1" applyFill="1" applyBorder="1" applyAlignment="1">
      <alignment horizontal="center" vertical="center"/>
    </xf>
    <xf numFmtId="0" fontId="16" fillId="3" borderId="36"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68" xfId="0" applyFont="1" applyFill="1" applyBorder="1" applyAlignment="1">
      <alignment horizontal="center" vertical="center"/>
    </xf>
    <xf numFmtId="0" fontId="16" fillId="3" borderId="69" xfId="0" applyFont="1" applyFill="1" applyBorder="1" applyAlignment="1">
      <alignment horizontal="center"/>
    </xf>
    <xf numFmtId="0" fontId="16" fillId="3" borderId="70" xfId="0" applyFont="1" applyFill="1" applyBorder="1" applyAlignment="1">
      <alignment horizontal="center"/>
    </xf>
    <xf numFmtId="0" fontId="16" fillId="3" borderId="71" xfId="0" applyFont="1" applyFill="1" applyBorder="1" applyAlignment="1">
      <alignment horizontal="center"/>
    </xf>
    <xf numFmtId="0" fontId="16" fillId="3" borderId="65" xfId="0" applyFont="1" applyFill="1" applyBorder="1" applyAlignment="1">
      <alignment horizontal="center"/>
    </xf>
    <xf numFmtId="173" fontId="30" fillId="3" borderId="36" xfId="0" applyNumberFormat="1" applyFont="1" applyFill="1" applyBorder="1" applyAlignment="1">
      <alignment horizontal="center"/>
    </xf>
    <xf numFmtId="173" fontId="30" fillId="3" borderId="68" xfId="0" applyNumberFormat="1" applyFont="1" applyFill="1" applyBorder="1" applyAlignment="1">
      <alignment horizontal="center"/>
    </xf>
    <xf numFmtId="0" fontId="16" fillId="3" borderId="36" xfId="0" applyFont="1" applyFill="1" applyBorder="1" applyAlignment="1">
      <alignment horizontal="center"/>
    </xf>
    <xf numFmtId="0" fontId="16" fillId="3" borderId="37" xfId="0" applyFont="1" applyFill="1" applyBorder="1" applyAlignment="1">
      <alignment horizontal="center"/>
    </xf>
    <xf numFmtId="49" fontId="30" fillId="3" borderId="36" xfId="0" applyNumberFormat="1" applyFont="1" applyFill="1" applyBorder="1" applyAlignment="1">
      <alignment horizontal="center"/>
    </xf>
    <xf numFmtId="49" fontId="30" fillId="3" borderId="68" xfId="0" applyNumberFormat="1" applyFont="1" applyFill="1" applyBorder="1" applyAlignment="1">
      <alignment horizontal="center"/>
    </xf>
    <xf numFmtId="0" fontId="16" fillId="0" borderId="28" xfId="0" applyFont="1" applyBorder="1" applyAlignment="1">
      <alignment horizontal="left" vertical="top"/>
    </xf>
    <xf numFmtId="0" fontId="0" fillId="0" borderId="28" xfId="0" applyBorder="1" applyAlignment="1">
      <alignment horizontal="left" vertical="top"/>
    </xf>
    <xf numFmtId="0" fontId="17" fillId="0" borderId="80" xfId="0" applyFont="1" applyBorder="1" applyAlignment="1">
      <alignment horizontal="right" vertical="top"/>
    </xf>
    <xf numFmtId="0" fontId="17" fillId="0" borderId="34" xfId="0" applyFont="1" applyBorder="1" applyAlignment="1">
      <alignment horizontal="right" vertical="top"/>
    </xf>
    <xf numFmtId="0" fontId="17" fillId="0" borderId="52" xfId="0" applyFont="1" applyBorder="1" applyAlignment="1">
      <alignment horizontal="right" vertical="top"/>
    </xf>
    <xf numFmtId="0" fontId="17" fillId="0" borderId="53" xfId="0" applyFont="1" applyBorder="1" applyAlignment="1">
      <alignment horizontal="right" vertical="top"/>
    </xf>
    <xf numFmtId="0" fontId="17" fillId="3" borderId="36" xfId="0" applyFont="1" applyFill="1" applyBorder="1" applyAlignment="1">
      <alignment horizontal="center"/>
    </xf>
    <xf numFmtId="0" fontId="17" fillId="3" borderId="68" xfId="0" applyFont="1" applyFill="1" applyBorder="1" applyAlignment="1">
      <alignment horizontal="center"/>
    </xf>
    <xf numFmtId="0" fontId="16" fillId="0" borderId="30" xfId="0" applyFont="1" applyBorder="1" applyAlignment="1">
      <alignment horizontal="left" vertical="top"/>
    </xf>
    <xf numFmtId="0" fontId="16" fillId="0" borderId="31" xfId="0" applyFont="1" applyBorder="1" applyAlignment="1">
      <alignment horizontal="left" vertical="top"/>
    </xf>
    <xf numFmtId="0" fontId="17" fillId="0" borderId="57" xfId="0" applyFont="1" applyBorder="1" applyAlignment="1">
      <alignment horizontal="right" vertical="top"/>
    </xf>
    <xf numFmtId="0" fontId="17" fillId="0" borderId="28" xfId="0" applyFont="1" applyBorder="1" applyAlignment="1">
      <alignment horizontal="right" vertical="top"/>
    </xf>
    <xf numFmtId="0" fontId="16" fillId="10" borderId="0" xfId="0" applyFont="1" applyFill="1" applyAlignment="1">
      <alignment horizontal="left" vertical="top"/>
    </xf>
    <xf numFmtId="0" fontId="0" fillId="10" borderId="0" xfId="0" applyFill="1" applyAlignment="1">
      <alignment horizontal="left" vertical="top"/>
    </xf>
    <xf numFmtId="0" fontId="16" fillId="0" borderId="28" xfId="0" applyFont="1" applyBorder="1" applyAlignment="1">
      <alignment horizontal="left" vertical="top" wrapText="1"/>
    </xf>
    <xf numFmtId="0" fontId="0" fillId="0" borderId="28" xfId="0" applyBorder="1" applyAlignment="1">
      <alignment horizontal="left" vertical="top" wrapText="1"/>
    </xf>
    <xf numFmtId="0" fontId="16" fillId="0" borderId="34" xfId="0" applyFont="1" applyBorder="1" applyAlignment="1">
      <alignment horizontal="left" vertical="top" wrapText="1"/>
    </xf>
    <xf numFmtId="0" fontId="0" fillId="0" borderId="34" xfId="0" applyBorder="1" applyAlignment="1">
      <alignment horizontal="left" vertical="top" wrapText="1"/>
    </xf>
    <xf numFmtId="0" fontId="24" fillId="0" borderId="36" xfId="0" applyFont="1" applyBorder="1" applyAlignment="1">
      <alignment horizontal="center" vertical="justify" wrapText="1"/>
    </xf>
    <xf numFmtId="0" fontId="24" fillId="0" borderId="37" xfId="0" applyFont="1" applyBorder="1" applyAlignment="1">
      <alignment horizontal="center" vertical="justify" wrapText="1"/>
    </xf>
    <xf numFmtId="0" fontId="24" fillId="0" borderId="68" xfId="0" applyFont="1" applyBorder="1" applyAlignment="1">
      <alignment horizontal="center" vertical="justify" wrapText="1"/>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65" xfId="0" applyFont="1" applyBorder="1" applyAlignment="1">
      <alignment horizontal="center" vertical="center"/>
    </xf>
    <xf numFmtId="0" fontId="17" fillId="0" borderId="57" xfId="0" applyFont="1" applyBorder="1" applyAlignment="1">
      <alignment horizontal="center"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84" xfId="0" applyFont="1" applyBorder="1" applyAlignment="1">
      <alignment horizontal="center" vertical="center"/>
    </xf>
    <xf numFmtId="0" fontId="17" fillId="0" borderId="71" xfId="0" applyFont="1" applyBorder="1" applyAlignment="1">
      <alignment horizontal="center" vertical="center"/>
    </xf>
    <xf numFmtId="0" fontId="17" fillId="0" borderId="58" xfId="0" applyFont="1" applyBorder="1" applyAlignment="1">
      <alignment horizontal="center" vertical="center"/>
    </xf>
    <xf numFmtId="0" fontId="37" fillId="0" borderId="102" xfId="0" applyFont="1" applyBorder="1" applyAlignment="1">
      <alignment horizontal="center" vertical="center" wrapText="1"/>
    </xf>
    <xf numFmtId="0" fontId="38" fillId="0" borderId="101" xfId="0" applyFont="1" applyBorder="1" applyAlignment="1">
      <alignment horizontal="center" vertical="center" wrapText="1"/>
    </xf>
    <xf numFmtId="0" fontId="12" fillId="0" borderId="0" xfId="0" applyFont="1" applyFill="1" applyAlignment="1">
      <alignment horizontal="left" vertical="center" wrapText="1"/>
    </xf>
    <xf numFmtId="0" fontId="39" fillId="0" borderId="111" xfId="0" applyFont="1" applyBorder="1" applyAlignment="1">
      <alignment horizontal="center" vertical="center" wrapText="1"/>
    </xf>
    <xf numFmtId="0" fontId="39" fillId="0" borderId="112" xfId="0" applyFont="1" applyBorder="1" applyAlignment="1">
      <alignment horizontal="center" vertical="center" wrapText="1"/>
    </xf>
    <xf numFmtId="0" fontId="39" fillId="0" borderId="113" xfId="0" applyFont="1" applyBorder="1" applyAlignment="1">
      <alignment horizontal="center" vertical="center" wrapText="1"/>
    </xf>
    <xf numFmtId="0" fontId="37" fillId="0" borderId="106"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100" xfId="0" applyFont="1" applyBorder="1" applyAlignment="1">
      <alignment horizontal="justify" vertical="center" wrapText="1"/>
    </xf>
    <xf numFmtId="0" fontId="37" fillId="0" borderId="10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00" xfId="0" applyFont="1" applyBorder="1" applyAlignment="1">
      <alignment horizontal="center" vertical="center" wrapText="1"/>
    </xf>
    <xf numFmtId="0" fontId="37" fillId="0" borderId="0" xfId="0" applyFont="1" applyAlignment="1">
      <alignment horizontal="center" vertical="center" wrapText="1"/>
    </xf>
    <xf numFmtId="0" fontId="37" fillId="0" borderId="108" xfId="0" applyFont="1" applyBorder="1" applyAlignment="1">
      <alignment horizontal="center" vertical="center" wrapText="1"/>
    </xf>
    <xf numFmtId="0" fontId="37" fillId="0" borderId="99" xfId="0" applyFont="1" applyBorder="1" applyAlignment="1">
      <alignment horizontal="center" vertical="center" wrapText="1"/>
    </xf>
    <xf numFmtId="0" fontId="0" fillId="0" borderId="107" xfId="0" applyBorder="1" applyAlignment="1">
      <alignment vertical="center" wrapText="1"/>
    </xf>
    <xf numFmtId="0" fontId="0" fillId="0" borderId="101" xfId="0" applyBorder="1" applyAlignment="1">
      <alignment vertical="center" wrapText="1"/>
    </xf>
    <xf numFmtId="0" fontId="39" fillId="0" borderId="109" xfId="0" applyFont="1" applyBorder="1" applyAlignment="1">
      <alignment horizontal="center" vertical="center" wrapText="1"/>
    </xf>
    <xf numFmtId="0" fontId="39" fillId="0" borderId="110" xfId="0" applyFont="1" applyBorder="1" applyAlignment="1">
      <alignment horizontal="center" vertical="center" wrapText="1"/>
    </xf>
    <xf numFmtId="0" fontId="39" fillId="0" borderId="109" xfId="0" applyFont="1" applyBorder="1" applyAlignment="1">
      <alignment vertical="center" wrapText="1"/>
    </xf>
    <xf numFmtId="0" fontId="39" fillId="0" borderId="110" xfId="0" applyFont="1" applyBorder="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7" fillId="0" borderId="96" xfId="0" applyFont="1" applyBorder="1" applyAlignment="1">
      <alignment horizontal="center" vertical="center" wrapText="1"/>
    </xf>
    <xf numFmtId="0" fontId="37" fillId="0" borderId="97" xfId="0" applyFont="1" applyBorder="1" applyAlignment="1">
      <alignment horizontal="center" vertical="center" wrapText="1"/>
    </xf>
    <xf numFmtId="0" fontId="37" fillId="0" borderId="98" xfId="0" applyFont="1" applyBorder="1" applyAlignment="1">
      <alignment horizontal="center" vertical="center" wrapText="1"/>
    </xf>
    <xf numFmtId="0" fontId="37" fillId="0" borderId="107" xfId="0" applyFont="1" applyBorder="1" applyAlignment="1">
      <alignment horizontal="center" vertical="center" wrapText="1"/>
    </xf>
    <xf numFmtId="0" fontId="37" fillId="0" borderId="101" xfId="0" applyFont="1" applyBorder="1" applyAlignment="1">
      <alignment horizontal="center" vertical="center" wrapText="1"/>
    </xf>
    <xf numFmtId="0" fontId="4" fillId="0" borderId="3" xfId="1" applyFont="1" applyBorder="1" applyAlignment="1">
      <alignment horizontal="left" wrapText="1"/>
    </xf>
    <xf numFmtId="0" fontId="4" fillId="0" borderId="29" xfId="1" applyFont="1" applyBorder="1" applyAlignment="1">
      <alignment horizontal="left" wrapText="1"/>
    </xf>
    <xf numFmtId="0" fontId="4" fillId="0" borderId="5" xfId="1" applyFont="1" applyBorder="1" applyAlignment="1">
      <alignment horizontal="left"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8" borderId="30" xfId="0" applyFont="1" applyFill="1" applyBorder="1" applyAlignment="1">
      <alignment horizontal="left"/>
    </xf>
    <xf numFmtId="0" fontId="5" fillId="8" borderId="31" xfId="0" applyFont="1" applyFill="1" applyBorder="1" applyAlignment="1">
      <alignment horizontal="left"/>
    </xf>
    <xf numFmtId="0" fontId="12" fillId="0" borderId="0" xfId="0" applyFont="1" applyAlignment="1">
      <alignment horizontal="left" vertical="top" wrapText="1"/>
    </xf>
    <xf numFmtId="0" fontId="5" fillId="0" borderId="0" xfId="0" applyFont="1" applyAlignment="1">
      <alignment horizontal="center" vertical="top" wrapText="1"/>
    </xf>
    <xf numFmtId="0" fontId="4" fillId="0" borderId="32" xfId="1" applyFont="1" applyFill="1" applyBorder="1" applyAlignment="1">
      <alignment horizontal="left" wrapText="1"/>
    </xf>
    <xf numFmtId="0" fontId="4" fillId="0" borderId="29" xfId="1" applyFont="1" applyFill="1" applyBorder="1" applyAlignment="1">
      <alignment horizontal="left" wrapText="1"/>
    </xf>
    <xf numFmtId="0" fontId="4" fillId="0" borderId="33" xfId="1" applyFont="1" applyFill="1" applyBorder="1" applyAlignment="1">
      <alignment horizontal="left" wrapText="1"/>
    </xf>
    <xf numFmtId="0" fontId="2" fillId="0" borderId="0" xfId="0" applyFont="1" applyFill="1" applyAlignment="1">
      <alignment horizontal="left" vertical="top" wrapText="1"/>
    </xf>
    <xf numFmtId="0" fontId="5" fillId="0" borderId="28" xfId="1" applyFont="1" applyBorder="1" applyAlignment="1">
      <alignment horizontal="left"/>
    </xf>
    <xf numFmtId="0" fontId="15" fillId="0" borderId="28" xfId="0" applyFont="1" applyBorder="1" applyAlignment="1">
      <alignment horizontal="left"/>
    </xf>
    <xf numFmtId="0" fontId="4" fillId="0" borderId="30" xfId="0" applyFont="1" applyBorder="1" applyAlignment="1">
      <alignment horizontal="center" wrapText="1"/>
    </xf>
    <xf numFmtId="0" fontId="4" fillId="0" borderId="31" xfId="0" applyFont="1" applyBorder="1" applyAlignment="1">
      <alignment horizontal="center"/>
    </xf>
    <xf numFmtId="0" fontId="2" fillId="0" borderId="0" xfId="0" applyFont="1" applyAlignment="1">
      <alignment horizontal="center" vertical="top" wrapText="1"/>
    </xf>
    <xf numFmtId="173" fontId="5" fillId="0" borderId="30" xfId="0" applyNumberFormat="1" applyFont="1" applyBorder="1" applyAlignment="1">
      <alignment horizontal="center"/>
    </xf>
    <xf numFmtId="173" fontId="5" fillId="0" borderId="31" xfId="0" applyNumberFormat="1" applyFont="1" applyBorder="1" applyAlignment="1">
      <alignment horizontal="center"/>
    </xf>
  </cellXfs>
  <cellStyles count="11">
    <cellStyle name="Assumption" xfId="2" xr:uid="{00000000-0005-0000-0000-000000000000}"/>
    <cellStyle name="Comma 2" xfId="3" xr:uid="{00000000-0005-0000-0000-000001000000}"/>
    <cellStyle name="Comma 3" xfId="10" xr:uid="{00000000-0005-0000-0000-000002000000}"/>
    <cellStyle name="Euro" xfId="4" xr:uid="{00000000-0005-0000-0000-000003000000}"/>
    <cellStyle name="HSBC WK Number 2" xfId="5" xr:uid="{00000000-0005-0000-0000-000004000000}"/>
    <cellStyle name="Moneda" xfId="8" builtinId="4"/>
    <cellStyle name="Normal" xfId="0" builtinId="0"/>
    <cellStyle name="Normal 2" xfId="1" xr:uid="{00000000-0005-0000-0000-000007000000}"/>
    <cellStyle name="Normal 3" xfId="6" xr:uid="{00000000-0005-0000-0000-000008000000}"/>
    <cellStyle name="Percent 2" xfId="7" xr:uid="{00000000-0005-0000-0000-000009000000}"/>
    <cellStyle name="Porcentaje" xfId="9" builtinId="5"/>
  </cellStyles>
  <dxfs count="0"/>
  <tableStyles count="0" defaultTableStyle="TableStyleMedium9" defaultPivotStyle="PivotStyleLight16"/>
  <colors>
    <mruColors>
      <color rgb="FF125B4E"/>
      <color rgb="FFFFFF99"/>
      <color rgb="FFCCCCFF"/>
      <color rgb="FFFF99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nts%20and%20Settings/ishore/Local%20Settings/Temp/notesEA312D/Nelson%20-%20RFP%20Financial%20Model%20(Oct%2022,%2003)%20%20v15.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20A.3.1.%20Y%20ANEXO%20A.7.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CUAD27FE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nts%20and%20Settings/PEREZG/Mis%20documentos/PH%20El%20Caj&#243;n/HOR/PROFORMAS/Proformas/2003_07/v1/PF%20Caj&#243;n%207+5%20%20(2003)%20v1.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d.docs.live.net/Users/ilianasotomayor/Dropbox/APP%20Indios%20Verdes/Marzo%202015/Documentos%20PWC/Documents%20and%20Settings/ELieder/My%20Documents/William%20Osler/Financial%20Model/William%20Osler/Current%20Draft/Shadow%20Bid_December%2019%2002.xls?1F092A74" TargetMode="External"/><Relationship Id="rId1" Type="http://schemas.openxmlformats.org/officeDocument/2006/relationships/externalLinkPath" Target="file:///\\1F092A74\Shadow%20Bid_December%2019%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Users/ACORRE~1/APPDATA/LOCAL/TEMP/wz081e/Documentos%206%20febrero%202015/Formato%20OE-11%20%2014SEPTIEMBRE%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1/ARELLA~1/CONFIG~1/Temp/PROFORMA%20ICA%20OCT-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Users/ACORRE~1/APPDATA/LOCAL/TEMP/wz081e/Documentos%206%20febrero%202015/Libramiento%20Intern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BALANCE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eduardocortes/OneDrive%20-%20KPMG/Desktop/Proyectos%20no%20ejecutados/SCT11%20concesiones/Docs%20propuesta/18,19,20%20Ind.%20Fin.%20Uti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1/ishore/LOCALS~1/Temp/RAVP%20PSC%20Model%20V36.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plift%20comparis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Summary"/>
      <sheetName val="Control"/>
      <sheetName val="Inputs"/>
      <sheetName val="Capital Budget"/>
      <sheetName val="Operating Budget"/>
      <sheetName val="Rev &amp; Op"/>
      <sheetName val="Interest"/>
      <sheetName val="CustCurve"/>
      <sheetName val="CapEx"/>
      <sheetName val="Lifecycle"/>
      <sheetName val="SPV"/>
      <sheetName val="Dep'n"/>
      <sheetName val="Financing"/>
      <sheetName val="Loans"/>
      <sheetName val="Cash"/>
      <sheetName val="CCRA"/>
      <sheetName val="FS"/>
      <sheetName val="FS (for proposal)"/>
      <sheetName val="Returns"/>
      <sheetName val="Graph"/>
      <sheetName val="Time"/>
      <sheetName val="Inflation"/>
      <sheetName val="Notes"/>
    </sheetNames>
    <sheetDataSet>
      <sheetData sheetId="0" refreshError="1"/>
      <sheetData sheetId="1" refreshError="1"/>
      <sheetData sheetId="2" refreshError="1"/>
      <sheetData sheetId="3" refreshError="1">
        <row r="23">
          <cell r="G23">
            <v>1</v>
          </cell>
          <cell r="H23">
            <v>0</v>
          </cell>
        </row>
        <row r="38">
          <cell r="E38">
            <v>8.1200000000000008E-2</v>
          </cell>
        </row>
        <row r="177">
          <cell r="D177">
            <v>0.82704671806681795</v>
          </cell>
          <cell r="E177">
            <v>40</v>
          </cell>
        </row>
        <row r="178">
          <cell r="D178">
            <v>0.16281137720684222</v>
          </cell>
          <cell r="E178">
            <v>10</v>
          </cell>
        </row>
        <row r="179">
          <cell r="D179">
            <v>0</v>
          </cell>
          <cell r="E179">
            <v>5</v>
          </cell>
        </row>
        <row r="180">
          <cell r="D180">
            <v>1.0141904726339839E-2</v>
          </cell>
          <cell r="E180">
            <v>20</v>
          </cell>
        </row>
        <row r="181">
          <cell r="D181">
            <v>0</v>
          </cell>
          <cell r="E181">
            <v>0</v>
          </cell>
          <cell r="O181">
            <v>0.35619999999999996</v>
          </cell>
        </row>
        <row r="182">
          <cell r="O182">
            <v>0.21</v>
          </cell>
        </row>
        <row r="183">
          <cell r="O183">
            <v>0.13500000000000001</v>
          </cell>
        </row>
        <row r="184">
          <cell r="O184">
            <v>0</v>
          </cell>
        </row>
        <row r="185">
          <cell r="D185">
            <v>0.125</v>
          </cell>
          <cell r="E185">
            <v>40</v>
          </cell>
          <cell r="O185">
            <v>1.1250000000000001E-3</v>
          </cell>
        </row>
        <row r="186">
          <cell r="D186">
            <v>0.375</v>
          </cell>
          <cell r="E186">
            <v>10</v>
          </cell>
          <cell r="O186">
            <v>1.12E-2</v>
          </cell>
        </row>
        <row r="187">
          <cell r="D187">
            <v>0</v>
          </cell>
          <cell r="E187">
            <v>5</v>
          </cell>
        </row>
        <row r="188">
          <cell r="D188">
            <v>0</v>
          </cell>
          <cell r="E188">
            <v>20</v>
          </cell>
        </row>
        <row r="189">
          <cell r="D189">
            <v>0.5</v>
          </cell>
          <cell r="E189">
            <v>0</v>
          </cell>
        </row>
        <row r="191">
          <cell r="P191">
            <v>0.04</v>
          </cell>
        </row>
        <row r="192">
          <cell r="P192">
            <v>0.2</v>
          </cell>
        </row>
        <row r="193">
          <cell r="P193">
            <v>0.3</v>
          </cell>
        </row>
        <row r="194">
          <cell r="P194">
            <v>0.3</v>
          </cell>
        </row>
        <row r="195">
          <cell r="P195">
            <v>0.05</v>
          </cell>
        </row>
        <row r="198">
          <cell r="O198">
            <v>-5</v>
          </cell>
        </row>
      </sheetData>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sheetName val="ANEXO A.7"/>
      <sheetName val="Módulo1"/>
      <sheetName val="CERT-13-PU"/>
      <sheetName val="CERT-13-PA"/>
      <sheetName val="SUBPART-13-PA"/>
      <sheetName val="SUBPART-13-PU"/>
      <sheetName val="PART-13-PA"/>
      <sheetName val="PART-13-PU"/>
      <sheetName val="RESUMEN-13-PA-CIV"/>
      <sheetName val="RESUMEN-13-PA-MEC"/>
      <sheetName val="RESUMEN-13-PA-INTEGRADO"/>
    </sheetNames>
    <sheetDataSet>
      <sheetData sheetId="0"/>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A"/>
      <sheetName val="MEMO"/>
      <sheetName val="PORTADA"/>
      <sheetName val="FOTO MOVIDA"/>
      <sheetName val="INDIRECTO"/>
      <sheetName val="PRESUPUESTO TOTAL "/>
      <sheetName val="CONC_ESTIM"/>
      <sheetName val="AVANCE I"/>
      <sheetName val="AVANCE POR EXT"/>
      <sheetName val="AVANCE POR EXISTENCIAS"/>
      <sheetName val="AVANCE TOT"/>
      <sheetName val="ASIGNACION"/>
      <sheetName val="ASIGNACION (%)"/>
      <sheetName val="INDEX_PROV ASIG"/>
      <sheetName val="INDEXACION PROV"/>
      <sheetName val="PRESUPUESTO PARCIAL"/>
      <sheetName val="AJUST_M_O"/>
      <sheetName val="MANO DE OBRA"/>
      <sheetName val="ANALISIS COSTO"/>
      <sheetName val="RESULT_INDEX"/>
      <sheetName val="COSTO REAL"/>
      <sheetName val="COMPARATIVA"/>
      <sheetName val="PRINC_MATS"/>
      <sheetName val="BAL_ACERO"/>
      <sheetName val="BAL_CURACRETO"/>
      <sheetName val="BAL_SILICON"/>
      <sheetName val="BAL_PEAJES"/>
      <sheetName val="BAL_AC20"/>
      <sheetName val="BAL_DIESEL"/>
      <sheetName val="BAL_AGREGADOS"/>
      <sheetName val="CONCEN_ACARR"/>
      <sheetName val="BAL_AC_CARP_ASFALT"/>
      <sheetName val="BAL_AC_CONCRETO"/>
      <sheetName val="BAL_SUBCONTRATOS"/>
      <sheetName val="AUX_RDTOS"/>
      <sheetName val="RDTOS_PONDERADOS"/>
      <sheetName val="COMPARATIVA_RDTOS"/>
      <sheetName val="CALC_IND_TPO"/>
      <sheetName val="IND_A"/>
      <sheetName val="FLUJO_T"/>
      <sheetName val="GRAFICO_FLUJO"/>
      <sheetName val="CONCL. (12 DIC)"/>
      <sheetName val="CONCL."/>
      <sheetName val="PTO_RELEV"/>
      <sheetName val="CUAD27FEB"/>
      <sheetName val="GRAFICAS INSUMOS REPRESENTAT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CD"/>
      <sheetName val="2003"/>
      <sheetName val="2004"/>
      <sheetName val="2005"/>
      <sheetName val="2006"/>
      <sheetName val="2007"/>
      <sheetName val="Resumen"/>
      <sheetName val="Ci_Ingresos"/>
      <sheetName val="Energo"/>
    </sheetNames>
    <sheetDataSet>
      <sheetData sheetId="0" refreshError="1">
        <row r="55">
          <cell r="B55">
            <v>0.44892356595867655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Control"/>
      <sheetName val="Summary"/>
      <sheetName val="Inputs"/>
      <sheetName val="Inflation"/>
      <sheetName val="Time"/>
      <sheetName val="CustCurve"/>
      <sheetName val="Interest"/>
      <sheetName val="CapEx"/>
      <sheetName val="Lifecycle"/>
      <sheetName val="SPV"/>
      <sheetName val="Rev &amp; Op"/>
      <sheetName val="Dep'n"/>
      <sheetName val="Dep'n Detail"/>
      <sheetName val="Financing"/>
      <sheetName val="Loans &amp; Reserves"/>
      <sheetName val="Cash"/>
      <sheetName val="FS"/>
      <sheetName val="CCRA"/>
      <sheetName val="LCF Detail"/>
      <sheetName val="Fin Fee Am Detail"/>
      <sheetName val="Returns"/>
      <sheetName val="Graph"/>
    </sheetNames>
    <sheetDataSet>
      <sheetData sheetId="0" refreshError="1"/>
      <sheetData sheetId="1" refreshError="1">
        <row r="24">
          <cell r="G24">
            <v>0</v>
          </cell>
        </row>
        <row r="27">
          <cell r="D27">
            <v>394726</v>
          </cell>
          <cell r="E27">
            <v>394681</v>
          </cell>
        </row>
        <row r="28">
          <cell r="D28">
            <v>0</v>
          </cell>
          <cell r="E28">
            <v>0</v>
          </cell>
        </row>
        <row r="29">
          <cell r="D29">
            <v>16512</v>
          </cell>
          <cell r="E29">
            <v>16502</v>
          </cell>
        </row>
        <row r="30">
          <cell r="D30">
            <v>64236.594587653832</v>
          </cell>
        </row>
        <row r="34">
          <cell r="D34">
            <v>0.33329999999999999</v>
          </cell>
          <cell r="G34">
            <v>0.01</v>
          </cell>
        </row>
        <row r="35">
          <cell r="D35">
            <v>0.66670000000000007</v>
          </cell>
          <cell r="G35">
            <v>0.99</v>
          </cell>
        </row>
        <row r="55">
          <cell r="E55">
            <v>0.17</v>
          </cell>
          <cell r="F55">
            <v>0.3340040518407974</v>
          </cell>
        </row>
        <row r="56">
          <cell r="E56">
            <v>7.0000000000000007E-2</v>
          </cell>
          <cell r="F56">
            <v>0</v>
          </cell>
        </row>
        <row r="57">
          <cell r="E57">
            <v>0.02</v>
          </cell>
        </row>
        <row r="58">
          <cell r="E58">
            <v>0.2</v>
          </cell>
        </row>
        <row r="59">
          <cell r="E59">
            <v>0.1</v>
          </cell>
          <cell r="F59">
            <v>0</v>
          </cell>
        </row>
        <row r="60">
          <cell r="E60">
            <v>0.15</v>
          </cell>
        </row>
      </sheetData>
      <sheetData sheetId="2"/>
      <sheetData sheetId="3" refreshError="1">
        <row r="10">
          <cell r="E10">
            <v>37622</v>
          </cell>
          <cell r="F10">
            <v>2003.1</v>
          </cell>
          <cell r="G10">
            <v>1</v>
          </cell>
          <cell r="H10">
            <v>7</v>
          </cell>
        </row>
        <row r="11">
          <cell r="E11">
            <v>37622</v>
          </cell>
          <cell r="F11">
            <v>2003.1</v>
          </cell>
          <cell r="G11">
            <v>1</v>
          </cell>
        </row>
        <row r="12">
          <cell r="E12">
            <v>36</v>
          </cell>
        </row>
        <row r="13">
          <cell r="E13">
            <v>38717</v>
          </cell>
          <cell r="F13">
            <v>2005.2</v>
          </cell>
        </row>
        <row r="14">
          <cell r="E14">
            <v>38718</v>
          </cell>
          <cell r="F14">
            <v>2006.1</v>
          </cell>
        </row>
        <row r="15">
          <cell r="E15">
            <v>28</v>
          </cell>
        </row>
        <row r="16">
          <cell r="E16">
            <v>47848</v>
          </cell>
          <cell r="F16">
            <v>2030.2</v>
          </cell>
        </row>
        <row r="17">
          <cell r="E17">
            <v>37622</v>
          </cell>
        </row>
        <row r="18">
          <cell r="E18">
            <v>365</v>
          </cell>
        </row>
        <row r="19">
          <cell r="E19">
            <v>37622</v>
          </cell>
        </row>
        <row r="25">
          <cell r="E25">
            <v>39082</v>
          </cell>
          <cell r="F25">
            <v>2006.2</v>
          </cell>
        </row>
        <row r="26">
          <cell r="E26">
            <v>39082</v>
          </cell>
          <cell r="F26">
            <v>2006.2</v>
          </cell>
        </row>
        <row r="28">
          <cell r="E28">
            <v>38899</v>
          </cell>
          <cell r="F28">
            <v>2006.2</v>
          </cell>
        </row>
        <row r="29">
          <cell r="E29">
            <v>47118</v>
          </cell>
          <cell r="F29">
            <v>2028.2</v>
          </cell>
        </row>
        <row r="34">
          <cell r="E34">
            <v>2</v>
          </cell>
        </row>
        <row r="41">
          <cell r="E41">
            <v>0.06</v>
          </cell>
        </row>
        <row r="42">
          <cell r="E42">
            <v>4.4999999999999998E-2</v>
          </cell>
        </row>
        <row r="48">
          <cell r="O48">
            <v>0.06</v>
          </cell>
        </row>
        <row r="57">
          <cell r="F57">
            <v>1</v>
          </cell>
          <cell r="I57">
            <v>0.01</v>
          </cell>
          <cell r="J57">
            <v>2.5000000000000001E-3</v>
          </cell>
          <cell r="K57">
            <v>5.7500000000000002E-2</v>
          </cell>
          <cell r="L57">
            <v>2.5100000000000001E-2</v>
          </cell>
          <cell r="N57">
            <v>0.01</v>
          </cell>
          <cell r="O57">
            <v>7.4999999999999997E-3</v>
          </cell>
          <cell r="P57">
            <v>8.0000000000000004E-4</v>
          </cell>
          <cell r="Q57">
            <v>0</v>
          </cell>
          <cell r="R57">
            <v>0</v>
          </cell>
          <cell r="S57">
            <v>38717</v>
          </cell>
          <cell r="T57">
            <v>26</v>
          </cell>
          <cell r="U57">
            <v>47118</v>
          </cell>
          <cell r="V57">
            <v>0.01</v>
          </cell>
          <cell r="X57">
            <v>37622</v>
          </cell>
          <cell r="Y57">
            <v>38717</v>
          </cell>
          <cell r="Z57">
            <v>0.5</v>
          </cell>
        </row>
        <row r="58">
          <cell r="F58">
            <v>0</v>
          </cell>
          <cell r="I58">
            <v>0</v>
          </cell>
          <cell r="J58">
            <v>0</v>
          </cell>
          <cell r="K58">
            <v>0</v>
          </cell>
          <cell r="L58">
            <v>0</v>
          </cell>
          <cell r="N58">
            <v>0</v>
          </cell>
          <cell r="O58">
            <v>0</v>
          </cell>
          <cell r="P58">
            <v>0</v>
          </cell>
          <cell r="Q58">
            <v>0</v>
          </cell>
          <cell r="R58">
            <v>0</v>
          </cell>
          <cell r="S58">
            <v>38717</v>
          </cell>
          <cell r="T58">
            <v>0</v>
          </cell>
          <cell r="U58">
            <v>37621</v>
          </cell>
          <cell r="W58">
            <v>0.5</v>
          </cell>
          <cell r="X58">
            <v>37622</v>
          </cell>
          <cell r="Y58">
            <v>38717</v>
          </cell>
          <cell r="Z58">
            <v>0.5</v>
          </cell>
        </row>
        <row r="61">
          <cell r="D61">
            <v>2</v>
          </cell>
        </row>
        <row r="63">
          <cell r="E63">
            <v>1.25</v>
          </cell>
        </row>
        <row r="68">
          <cell r="E68">
            <v>38717</v>
          </cell>
          <cell r="L68">
            <v>38533</v>
          </cell>
        </row>
        <row r="69">
          <cell r="E69">
            <v>2005.2</v>
          </cell>
        </row>
        <row r="71">
          <cell r="D71">
            <v>1</v>
          </cell>
        </row>
        <row r="75">
          <cell r="G75">
            <v>185510.08713599999</v>
          </cell>
          <cell r="M75">
            <v>0.15</v>
          </cell>
          <cell r="R75">
            <v>0</v>
          </cell>
          <cell r="S75">
            <v>38717</v>
          </cell>
          <cell r="T75">
            <v>30</v>
          </cell>
          <cell r="U75">
            <v>48579</v>
          </cell>
          <cell r="X75">
            <v>37622</v>
          </cell>
          <cell r="Y75">
            <v>38717</v>
          </cell>
        </row>
        <row r="76">
          <cell r="G76">
            <v>1872</v>
          </cell>
          <cell r="M76">
            <v>0</v>
          </cell>
        </row>
        <row r="79">
          <cell r="D79">
            <v>1</v>
          </cell>
        </row>
        <row r="81">
          <cell r="E81">
            <v>1</v>
          </cell>
        </row>
        <row r="90">
          <cell r="H90">
            <v>32119</v>
          </cell>
        </row>
        <row r="107">
          <cell r="G107">
            <v>60500</v>
          </cell>
          <cell r="H107">
            <v>30250</v>
          </cell>
        </row>
        <row r="112">
          <cell r="C112">
            <v>4</v>
          </cell>
        </row>
        <row r="123">
          <cell r="H123">
            <v>0</v>
          </cell>
          <cell r="I123">
            <v>0</v>
          </cell>
          <cell r="J123">
            <v>0</v>
          </cell>
          <cell r="K123">
            <v>0</v>
          </cell>
          <cell r="Q123">
            <v>800</v>
          </cell>
        </row>
        <row r="125">
          <cell r="H125">
            <v>800</v>
          </cell>
          <cell r="I125">
            <v>800</v>
          </cell>
          <cell r="J125">
            <v>800</v>
          </cell>
          <cell r="K125">
            <v>800</v>
          </cell>
        </row>
        <row r="128">
          <cell r="H128">
            <v>0</v>
          </cell>
          <cell r="I128">
            <v>0</v>
          </cell>
          <cell r="J128">
            <v>0</v>
          </cell>
          <cell r="K128">
            <v>0</v>
          </cell>
        </row>
        <row r="130">
          <cell r="Q130">
            <v>0</v>
          </cell>
        </row>
        <row r="134">
          <cell r="H134">
            <v>0</v>
          </cell>
          <cell r="I134">
            <v>0</v>
          </cell>
          <cell r="J134">
            <v>0</v>
          </cell>
          <cell r="K134">
            <v>0</v>
          </cell>
          <cell r="Q134">
            <v>2500</v>
          </cell>
        </row>
        <row r="152">
          <cell r="D152">
            <v>2.7777777777777776E-2</v>
          </cell>
        </row>
        <row r="153">
          <cell r="D153">
            <v>1.5015015015015015E-3</v>
          </cell>
        </row>
        <row r="155">
          <cell r="D155">
            <v>1</v>
          </cell>
        </row>
        <row r="163">
          <cell r="F163">
            <v>507700</v>
          </cell>
        </row>
        <row r="169">
          <cell r="H169">
            <v>37652</v>
          </cell>
          <cell r="I169">
            <v>37680</v>
          </cell>
          <cell r="J169">
            <v>37711</v>
          </cell>
          <cell r="K169">
            <v>37741</v>
          </cell>
          <cell r="L169">
            <v>37772</v>
          </cell>
          <cell r="M169">
            <v>37802</v>
          </cell>
          <cell r="N169">
            <v>37833</v>
          </cell>
          <cell r="O169">
            <v>37864</v>
          </cell>
          <cell r="P169">
            <v>37894</v>
          </cell>
          <cell r="Q169">
            <v>37925</v>
          </cell>
          <cell r="R169">
            <v>37955</v>
          </cell>
          <cell r="S169">
            <v>37986</v>
          </cell>
          <cell r="T169">
            <v>38017</v>
          </cell>
          <cell r="U169">
            <v>38046</v>
          </cell>
          <cell r="V169">
            <v>38077</v>
          </cell>
          <cell r="W169">
            <v>38107</v>
          </cell>
          <cell r="X169">
            <v>38138</v>
          </cell>
          <cell r="Y169">
            <v>38168</v>
          </cell>
          <cell r="Z169">
            <v>38199</v>
          </cell>
          <cell r="AA169">
            <v>38230</v>
          </cell>
          <cell r="AB169">
            <v>38260</v>
          </cell>
          <cell r="AC169">
            <v>38291</v>
          </cell>
          <cell r="AD169">
            <v>38321</v>
          </cell>
          <cell r="AE169">
            <v>38352</v>
          </cell>
          <cell r="AF169">
            <v>38383</v>
          </cell>
          <cell r="AG169">
            <v>38411</v>
          </cell>
          <cell r="AH169">
            <v>38442</v>
          </cell>
          <cell r="AI169">
            <v>38472</v>
          </cell>
          <cell r="AJ169">
            <v>38503</v>
          </cell>
          <cell r="AK169">
            <v>38533</v>
          </cell>
          <cell r="AL169">
            <v>38564</v>
          </cell>
          <cell r="AM169">
            <v>38595</v>
          </cell>
          <cell r="AN169">
            <v>38625</v>
          </cell>
          <cell r="AO169">
            <v>38656</v>
          </cell>
          <cell r="AP169">
            <v>38686</v>
          </cell>
          <cell r="AQ169">
            <v>38717</v>
          </cell>
          <cell r="AR169">
            <v>38748</v>
          </cell>
          <cell r="AS169">
            <v>38776</v>
          </cell>
          <cell r="AT169">
            <v>38807</v>
          </cell>
          <cell r="AU169">
            <v>38837</v>
          </cell>
          <cell r="AV169">
            <v>38868</v>
          </cell>
          <cell r="AW169">
            <v>38898</v>
          </cell>
          <cell r="AX169">
            <v>38929</v>
          </cell>
          <cell r="AY169">
            <v>38960</v>
          </cell>
          <cell r="AZ169">
            <v>38990</v>
          </cell>
          <cell r="BA169">
            <v>39021</v>
          </cell>
          <cell r="BB169">
            <v>39051</v>
          </cell>
          <cell r="BC169">
            <v>39082</v>
          </cell>
          <cell r="BD169">
            <v>39113</v>
          </cell>
          <cell r="BE169">
            <v>39141</v>
          </cell>
          <cell r="BF169">
            <v>39172</v>
          </cell>
          <cell r="BG169">
            <v>39202</v>
          </cell>
          <cell r="BH169">
            <v>39233</v>
          </cell>
          <cell r="BI169">
            <v>39263</v>
          </cell>
          <cell r="BJ169">
            <v>39294</v>
          </cell>
          <cell r="BK169">
            <v>39325</v>
          </cell>
          <cell r="BL169">
            <v>39355</v>
          </cell>
          <cell r="BM169">
            <v>39386</v>
          </cell>
          <cell r="BN169">
            <v>39416</v>
          </cell>
          <cell r="BO169">
            <v>39447</v>
          </cell>
          <cell r="BP169">
            <v>39478</v>
          </cell>
          <cell r="BQ169">
            <v>39507</v>
          </cell>
          <cell r="BR169">
            <v>39538</v>
          </cell>
          <cell r="BS169">
            <v>39568</v>
          </cell>
          <cell r="BT169">
            <v>39599</v>
          </cell>
          <cell r="BU169">
            <v>39629</v>
          </cell>
          <cell r="BV169">
            <v>39660</v>
          </cell>
          <cell r="BW169">
            <v>39691</v>
          </cell>
          <cell r="BX169">
            <v>39721</v>
          </cell>
          <cell r="BY169">
            <v>39752</v>
          </cell>
          <cell r="BZ169">
            <v>39782</v>
          </cell>
          <cell r="CA169">
            <v>39813</v>
          </cell>
          <cell r="CB169">
            <v>39844</v>
          </cell>
          <cell r="CC169">
            <v>39872</v>
          </cell>
          <cell r="CD169">
            <v>39903</v>
          </cell>
          <cell r="CE169">
            <v>39933</v>
          </cell>
          <cell r="CF169">
            <v>39964</v>
          </cell>
          <cell r="CG169">
            <v>39994</v>
          </cell>
          <cell r="CH169">
            <v>40025</v>
          </cell>
          <cell r="CI169">
            <v>40056</v>
          </cell>
          <cell r="CJ169">
            <v>40086</v>
          </cell>
          <cell r="CK169">
            <v>40117</v>
          </cell>
          <cell r="CL169">
            <v>40147</v>
          </cell>
          <cell r="CM169">
            <v>40178</v>
          </cell>
          <cell r="CN169">
            <v>40209</v>
          </cell>
          <cell r="CO169">
            <v>40237</v>
          </cell>
          <cell r="CP169">
            <v>40268</v>
          </cell>
          <cell r="CQ169">
            <v>40298</v>
          </cell>
          <cell r="CR169">
            <v>40329</v>
          </cell>
          <cell r="CS169">
            <v>40359</v>
          </cell>
          <cell r="CT169">
            <v>40390</v>
          </cell>
          <cell r="CU169">
            <v>40421</v>
          </cell>
          <cell r="CV169">
            <v>40451</v>
          </cell>
          <cell r="CW169">
            <v>40482</v>
          </cell>
          <cell r="CX169">
            <v>40512</v>
          </cell>
          <cell r="CY169">
            <v>40543</v>
          </cell>
          <cell r="CZ169">
            <v>40574</v>
          </cell>
          <cell r="DA169">
            <v>40602</v>
          </cell>
        </row>
        <row r="170">
          <cell r="H170">
            <v>0</v>
          </cell>
          <cell r="I170">
            <v>0</v>
          </cell>
          <cell r="J170">
            <v>0</v>
          </cell>
          <cell r="K170">
            <v>0</v>
          </cell>
          <cell r="L170">
            <v>0</v>
          </cell>
          <cell r="M170">
            <v>0</v>
          </cell>
          <cell r="N170">
            <v>0</v>
          </cell>
          <cell r="O170">
            <v>0</v>
          </cell>
          <cell r="P170">
            <v>0</v>
          </cell>
          <cell r="Q170">
            <v>0</v>
          </cell>
          <cell r="R170">
            <v>0</v>
          </cell>
          <cell r="S170">
            <v>0</v>
          </cell>
          <cell r="T170">
            <v>0.01</v>
          </cell>
          <cell r="U170">
            <v>0.01</v>
          </cell>
          <cell r="V170">
            <v>1.4999999999999999E-2</v>
          </cell>
          <cell r="W170">
            <v>1.4999999999999999E-2</v>
          </cell>
          <cell r="X170">
            <v>1.4999999999999999E-2</v>
          </cell>
          <cell r="Y170">
            <v>1.4999999999999999E-2</v>
          </cell>
          <cell r="Z170">
            <v>1.4999999999999999E-2</v>
          </cell>
          <cell r="AA170">
            <v>2.5000000000000001E-2</v>
          </cell>
          <cell r="AB170">
            <v>2.5000000000000001E-2</v>
          </cell>
          <cell r="AC170">
            <v>2.5000000000000001E-2</v>
          </cell>
          <cell r="AD170">
            <v>2.5000000000000001E-2</v>
          </cell>
          <cell r="AE170">
            <v>2.5000000000000001E-2</v>
          </cell>
          <cell r="AF170">
            <v>2.5000000000000001E-2</v>
          </cell>
          <cell r="AG170">
            <v>2.5000000000000001E-2</v>
          </cell>
          <cell r="AH170">
            <v>2.5000000000000001E-2</v>
          </cell>
          <cell r="AI170">
            <v>2.5000000000000001E-2</v>
          </cell>
          <cell r="AJ170">
            <v>0.03</v>
          </cell>
          <cell r="AK170">
            <v>0.03</v>
          </cell>
          <cell r="AL170">
            <v>0.03</v>
          </cell>
          <cell r="AM170">
            <v>0.04</v>
          </cell>
          <cell r="AN170">
            <v>0.05</v>
          </cell>
          <cell r="AO170">
            <v>0.05</v>
          </cell>
          <cell r="AP170">
            <v>0.04</v>
          </cell>
          <cell r="AQ170">
            <v>0.03</v>
          </cell>
          <cell r="AR170">
            <v>0.03</v>
          </cell>
          <cell r="AS170">
            <v>0.03</v>
          </cell>
          <cell r="AT170">
            <v>2.5000000000000001E-2</v>
          </cell>
          <cell r="AU170">
            <v>2.5000000000000001E-2</v>
          </cell>
          <cell r="AV170">
            <v>2.5000000000000001E-2</v>
          </cell>
          <cell r="AW170">
            <v>2.5000000000000001E-2</v>
          </cell>
          <cell r="AX170">
            <v>2.5000000000000001E-2</v>
          </cell>
          <cell r="AY170">
            <v>2.5000000000000001E-2</v>
          </cell>
          <cell r="AZ170">
            <v>2.5000000000000001E-2</v>
          </cell>
          <cell r="BA170">
            <v>2.5000000000000001E-2</v>
          </cell>
          <cell r="BB170">
            <v>2.5000000000000001E-2</v>
          </cell>
          <cell r="BC170">
            <v>1.4999999999999999E-2</v>
          </cell>
          <cell r="BD170">
            <v>1.4999999999999999E-2</v>
          </cell>
          <cell r="BE170">
            <v>1.4999999999999999E-2</v>
          </cell>
          <cell r="BF170">
            <v>1.4999999999999999E-2</v>
          </cell>
          <cell r="BG170">
            <v>1.4999999999999999E-2</v>
          </cell>
          <cell r="BH170">
            <v>0.01</v>
          </cell>
          <cell r="BI170">
            <v>0.01</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row>
        <row r="179">
          <cell r="E179">
            <v>37347</v>
          </cell>
          <cell r="G179">
            <v>0</v>
          </cell>
        </row>
        <row r="180">
          <cell r="E180">
            <v>37347</v>
          </cell>
          <cell r="G180">
            <v>0</v>
          </cell>
        </row>
        <row r="181">
          <cell r="E181">
            <v>37347</v>
          </cell>
          <cell r="G181">
            <v>0</v>
          </cell>
        </row>
        <row r="191">
          <cell r="F191">
            <v>2001.1</v>
          </cell>
          <cell r="G191">
            <v>0</v>
          </cell>
        </row>
        <row r="192">
          <cell r="F192">
            <v>2003.1</v>
          </cell>
          <cell r="G192">
            <v>0</v>
          </cell>
        </row>
        <row r="193">
          <cell r="F193">
            <v>2004.1</v>
          </cell>
          <cell r="G193">
            <v>0</v>
          </cell>
        </row>
        <row r="253">
          <cell r="D253">
            <v>8</v>
          </cell>
        </row>
        <row r="254">
          <cell r="D254">
            <v>2</v>
          </cell>
        </row>
        <row r="259">
          <cell r="F259">
            <v>45810</v>
          </cell>
        </row>
        <row r="260">
          <cell r="F260">
            <v>82110</v>
          </cell>
        </row>
        <row r="261">
          <cell r="F261">
            <v>127920</v>
          </cell>
        </row>
        <row r="266">
          <cell r="H266">
            <v>2</v>
          </cell>
        </row>
        <row r="270">
          <cell r="D270">
            <v>50</v>
          </cell>
        </row>
        <row r="274">
          <cell r="D274">
            <v>0.02</v>
          </cell>
        </row>
        <row r="275">
          <cell r="D275">
            <v>7.8431372549019605E-4</v>
          </cell>
        </row>
        <row r="279">
          <cell r="D279">
            <v>1</v>
          </cell>
        </row>
        <row r="283">
          <cell r="H283">
            <v>2003.1</v>
          </cell>
          <cell r="I283">
            <v>2003.2</v>
          </cell>
          <cell r="J283">
            <v>2004.1</v>
          </cell>
          <cell r="K283">
            <v>2004.2</v>
          </cell>
          <cell r="L283">
            <v>2005.1</v>
          </cell>
          <cell r="M283">
            <v>2005.2</v>
          </cell>
          <cell r="N283">
            <v>2006.1</v>
          </cell>
          <cell r="O283">
            <v>2006.2</v>
          </cell>
          <cell r="P283">
            <v>2007.1</v>
          </cell>
          <cell r="Q283">
            <v>2007.2</v>
          </cell>
          <cell r="R283">
            <v>2008.1</v>
          </cell>
          <cell r="S283">
            <v>2008.2</v>
          </cell>
          <cell r="T283">
            <v>2009.1</v>
          </cell>
          <cell r="U283">
            <v>2009.2</v>
          </cell>
          <cell r="V283">
            <v>2010.1</v>
          </cell>
          <cell r="W283">
            <v>2010.2</v>
          </cell>
          <cell r="X283">
            <v>2011.1</v>
          </cell>
          <cell r="Y283">
            <v>2011.2</v>
          </cell>
          <cell r="Z283">
            <v>2012.1</v>
          </cell>
          <cell r="AA283">
            <v>2012.2</v>
          </cell>
          <cell r="AB283">
            <v>2013.1</v>
          </cell>
          <cell r="AC283">
            <v>2013.2</v>
          </cell>
          <cell r="AD283">
            <v>2014.1</v>
          </cell>
          <cell r="AE283">
            <v>2014.2</v>
          </cell>
          <cell r="AF283">
            <v>2015.1</v>
          </cell>
          <cell r="AG283">
            <v>2015.2</v>
          </cell>
          <cell r="AH283">
            <v>2016.1</v>
          </cell>
          <cell r="AI283">
            <v>2016.2</v>
          </cell>
          <cell r="AJ283">
            <v>2017.1</v>
          </cell>
          <cell r="AK283">
            <v>2017.2</v>
          </cell>
          <cell r="AL283">
            <v>2018.1</v>
          </cell>
          <cell r="AM283">
            <v>2018.2</v>
          </cell>
          <cell r="AN283">
            <v>2019.1</v>
          </cell>
          <cell r="AO283">
            <v>2019.2</v>
          </cell>
          <cell r="AP283">
            <v>2020.1</v>
          </cell>
          <cell r="AQ283">
            <v>2020.2</v>
          </cell>
          <cell r="AR283">
            <v>2021.1</v>
          </cell>
          <cell r="AS283">
            <v>2021.2</v>
          </cell>
          <cell r="AT283">
            <v>2022.1</v>
          </cell>
          <cell r="AU283">
            <v>2022.2</v>
          </cell>
          <cell r="AV283">
            <v>2023.1</v>
          </cell>
          <cell r="AW283">
            <v>2023.2</v>
          </cell>
          <cell r="AX283">
            <v>2024.1</v>
          </cell>
          <cell r="AY283">
            <v>2024.2</v>
          </cell>
          <cell r="AZ283">
            <v>2025.1</v>
          </cell>
          <cell r="BA283">
            <v>2025.2</v>
          </cell>
          <cell r="BB283">
            <v>2026.1</v>
          </cell>
          <cell r="BC283">
            <v>2026.2</v>
          </cell>
          <cell r="BD283">
            <v>2027.1</v>
          </cell>
          <cell r="BE283">
            <v>2027.2</v>
          </cell>
          <cell r="BF283">
            <v>2028.1</v>
          </cell>
          <cell r="BG283">
            <v>2028.2</v>
          </cell>
          <cell r="BH283">
            <v>2029.1</v>
          </cell>
          <cell r="BI283">
            <v>2029.2</v>
          </cell>
          <cell r="BJ283">
            <v>2030.1</v>
          </cell>
          <cell r="BK283">
            <v>2030.2</v>
          </cell>
          <cell r="BL283">
            <v>2031.1</v>
          </cell>
          <cell r="BM283">
            <v>2031.2</v>
          </cell>
          <cell r="BN283">
            <v>2032.1</v>
          </cell>
          <cell r="BO283">
            <v>2032.2</v>
          </cell>
          <cell r="BP283">
            <v>2033.1</v>
          </cell>
          <cell r="BQ283">
            <v>2033.2</v>
          </cell>
          <cell r="BR283">
            <v>2034.1</v>
          </cell>
          <cell r="BS283">
            <v>2034.2</v>
          </cell>
          <cell r="BT283">
            <v>2035.1</v>
          </cell>
          <cell r="BU283">
            <v>2035.2</v>
          </cell>
          <cell r="BV283">
            <v>2036.1</v>
          </cell>
          <cell r="BW283">
            <v>2036.2</v>
          </cell>
          <cell r="BX283">
            <v>2037.1</v>
          </cell>
          <cell r="BY283">
            <v>2037.2</v>
          </cell>
          <cell r="BZ283">
            <v>2038.1</v>
          </cell>
          <cell r="CA283">
            <v>2038.2</v>
          </cell>
          <cell r="CB283">
            <v>2039.1</v>
          </cell>
          <cell r="CC283">
            <v>2039.2</v>
          </cell>
          <cell r="CD283">
            <v>2040.1</v>
          </cell>
          <cell r="CE283">
            <v>2040.2</v>
          </cell>
          <cell r="CF283">
            <v>2041.1</v>
          </cell>
          <cell r="CG283">
            <v>2041.2</v>
          </cell>
          <cell r="CH283">
            <v>2042.1</v>
          </cell>
          <cell r="CI283">
            <v>2042.2</v>
          </cell>
          <cell r="CJ283">
            <v>2043.1</v>
          </cell>
          <cell r="CK283">
            <v>2043.2</v>
          </cell>
          <cell r="CL283">
            <v>2044.1</v>
          </cell>
          <cell r="CM283">
            <v>2044.2</v>
          </cell>
          <cell r="CN283">
            <v>2045.1</v>
          </cell>
          <cell r="CO283">
            <v>2045.2</v>
          </cell>
          <cell r="CP283">
            <v>2046.1</v>
          </cell>
          <cell r="CQ283">
            <v>2046.2</v>
          </cell>
          <cell r="CR283">
            <v>2047.1</v>
          </cell>
          <cell r="CS283">
            <v>2047.2</v>
          </cell>
          <cell r="CT283">
            <v>2048.1</v>
          </cell>
          <cell r="CU283">
            <v>2048.1999999999998</v>
          </cell>
          <cell r="CV283">
            <v>2049.1</v>
          </cell>
          <cell r="CW283">
            <v>2049.1999999999998</v>
          </cell>
          <cell r="CX283">
            <v>2050.1</v>
          </cell>
          <cell r="CY283">
            <v>2050.1999999999998</v>
          </cell>
          <cell r="CZ283">
            <v>2051.1</v>
          </cell>
          <cell r="DA283">
            <v>2051.1999999999998</v>
          </cell>
        </row>
        <row r="285">
          <cell r="H285">
            <v>474</v>
          </cell>
          <cell r="I285">
            <v>474</v>
          </cell>
          <cell r="J285">
            <v>474</v>
          </cell>
          <cell r="K285">
            <v>474</v>
          </cell>
          <cell r="L285">
            <v>474</v>
          </cell>
          <cell r="M285">
            <v>474</v>
          </cell>
          <cell r="N285">
            <v>474</v>
          </cell>
          <cell r="O285">
            <v>474</v>
          </cell>
          <cell r="P285">
            <v>591</v>
          </cell>
          <cell r="Q285">
            <v>591</v>
          </cell>
          <cell r="R285">
            <v>474</v>
          </cell>
          <cell r="S285">
            <v>474</v>
          </cell>
          <cell r="T285">
            <v>474</v>
          </cell>
          <cell r="U285">
            <v>474</v>
          </cell>
          <cell r="V285">
            <v>532</v>
          </cell>
          <cell r="W285">
            <v>532</v>
          </cell>
          <cell r="X285">
            <v>477</v>
          </cell>
          <cell r="Y285">
            <v>477</v>
          </cell>
          <cell r="Z285">
            <v>1178</v>
          </cell>
          <cell r="AA285">
            <v>1178</v>
          </cell>
          <cell r="AB285">
            <v>494</v>
          </cell>
          <cell r="AC285">
            <v>494</v>
          </cell>
          <cell r="AD285">
            <v>474</v>
          </cell>
          <cell r="AE285">
            <v>474</v>
          </cell>
          <cell r="AF285">
            <v>474</v>
          </cell>
          <cell r="AG285">
            <v>474</v>
          </cell>
          <cell r="AH285">
            <v>474</v>
          </cell>
          <cell r="AI285">
            <v>474</v>
          </cell>
          <cell r="AJ285">
            <v>668</v>
          </cell>
          <cell r="AK285">
            <v>668</v>
          </cell>
          <cell r="AL285">
            <v>532</v>
          </cell>
          <cell r="AM285">
            <v>532</v>
          </cell>
          <cell r="AN285">
            <v>474</v>
          </cell>
          <cell r="AO285">
            <v>474</v>
          </cell>
          <cell r="AP285">
            <v>477</v>
          </cell>
          <cell r="AQ285">
            <v>477</v>
          </cell>
          <cell r="AR285">
            <v>474</v>
          </cell>
          <cell r="AS285">
            <v>474</v>
          </cell>
          <cell r="AT285">
            <v>3521</v>
          </cell>
          <cell r="AU285">
            <v>3521</v>
          </cell>
          <cell r="AV285">
            <v>474</v>
          </cell>
          <cell r="AW285">
            <v>474</v>
          </cell>
          <cell r="AX285">
            <v>494</v>
          </cell>
          <cell r="AY285">
            <v>494</v>
          </cell>
          <cell r="AZ285">
            <v>474</v>
          </cell>
          <cell r="BA285">
            <v>474</v>
          </cell>
          <cell r="BB285">
            <v>532</v>
          </cell>
          <cell r="BC285">
            <v>532</v>
          </cell>
          <cell r="BD285">
            <v>600</v>
          </cell>
          <cell r="BE285">
            <v>600</v>
          </cell>
          <cell r="BF285">
            <v>474</v>
          </cell>
          <cell r="BG285">
            <v>474</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row>
        <row r="286">
          <cell r="H286">
            <v>5.5100182149362478E-3</v>
          </cell>
          <cell r="I286">
            <v>5.5100182149362478E-3</v>
          </cell>
          <cell r="J286">
            <v>5.5100182149362478E-3</v>
          </cell>
          <cell r="K286">
            <v>5.5100182149362478E-3</v>
          </cell>
          <cell r="L286">
            <v>5.5100182149362478E-3</v>
          </cell>
          <cell r="M286">
            <v>5.5100182149362478E-3</v>
          </cell>
          <cell r="N286">
            <v>5.5100182149362478E-3</v>
          </cell>
          <cell r="O286">
            <v>5.5100182149362478E-3</v>
          </cell>
          <cell r="P286">
            <v>6.8579568639685826E-3</v>
          </cell>
          <cell r="Q286">
            <v>6.8579568639685826E-3</v>
          </cell>
          <cell r="R286">
            <v>5.5100182149362478E-3</v>
          </cell>
          <cell r="S286">
            <v>5.5100182149362478E-3</v>
          </cell>
          <cell r="T286">
            <v>5.5100182149362478E-3</v>
          </cell>
          <cell r="U286">
            <v>5.5100182149362478E-3</v>
          </cell>
          <cell r="V286">
            <v>6.1824357129614677E-3</v>
          </cell>
          <cell r="W286">
            <v>6.1824357129614677E-3</v>
          </cell>
          <cell r="X286">
            <v>5.5388120175162625E-3</v>
          </cell>
          <cell r="Y286">
            <v>5.5388120175162625E-3</v>
          </cell>
          <cell r="Z286">
            <v>1.368341116952698E-2</v>
          </cell>
          <cell r="AA286">
            <v>1.368341116952698E-2</v>
          </cell>
          <cell r="AB286">
            <v>5.7422565053206797E-3</v>
          </cell>
          <cell r="AC286">
            <v>5.7422565053206797E-3</v>
          </cell>
          <cell r="AD286">
            <v>5.5100182149362478E-3</v>
          </cell>
          <cell r="AE286">
            <v>5.5100182149362478E-3</v>
          </cell>
          <cell r="AF286">
            <v>5.5100182149362478E-3</v>
          </cell>
          <cell r="AG286">
            <v>5.5100182149362478E-3</v>
          </cell>
          <cell r="AH286">
            <v>5.5100182149362478E-3</v>
          </cell>
          <cell r="AI286">
            <v>5.5100182149362478E-3</v>
          </cell>
          <cell r="AJ286">
            <v>7.7563020422935268E-3</v>
          </cell>
          <cell r="AK286">
            <v>7.7563020422935268E-3</v>
          </cell>
          <cell r="AL286">
            <v>6.1824357129614677E-3</v>
          </cell>
          <cell r="AM286">
            <v>6.1824357129614677E-3</v>
          </cell>
          <cell r="AN286">
            <v>5.5100182149362478E-3</v>
          </cell>
          <cell r="AO286">
            <v>5.5100182149362478E-3</v>
          </cell>
          <cell r="AP286">
            <v>5.5388120175162625E-3</v>
          </cell>
          <cell r="AQ286">
            <v>5.5388120175162625E-3</v>
          </cell>
          <cell r="AR286">
            <v>5.5100182149362478E-3</v>
          </cell>
          <cell r="AS286">
            <v>5.5100182149362478E-3</v>
          </cell>
          <cell r="AT286">
            <v>4.0886784616498507E-2</v>
          </cell>
          <cell r="AU286">
            <v>4.0886784616498507E-2</v>
          </cell>
          <cell r="AV286">
            <v>5.5100182149362478E-3</v>
          </cell>
          <cell r="AW286">
            <v>5.5100182149362478E-3</v>
          </cell>
          <cell r="AX286">
            <v>5.7422565053206797E-3</v>
          </cell>
          <cell r="AY286">
            <v>5.7422565053206797E-3</v>
          </cell>
          <cell r="AZ286">
            <v>5.5100182149362478E-3</v>
          </cell>
          <cell r="BA286">
            <v>5.5100182149362478E-3</v>
          </cell>
          <cell r="BB286">
            <v>6.1824357129614677E-3</v>
          </cell>
          <cell r="BC286">
            <v>6.1824357129614677E-3</v>
          </cell>
          <cell r="BD286">
            <v>6.9630640163387261E-3</v>
          </cell>
          <cell r="BE286">
            <v>6.9630640163387261E-3</v>
          </cell>
          <cell r="BF286">
            <v>5.5100182149362478E-3</v>
          </cell>
          <cell r="BG286">
            <v>5.5100182149362478E-3</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row>
        <row r="287">
          <cell r="H287">
            <v>5.5100182149362478E-3</v>
          </cell>
          <cell r="I287">
            <v>1.1020036429872496E-2</v>
          </cell>
          <cell r="J287">
            <v>1.6530054644808743E-2</v>
          </cell>
          <cell r="K287">
            <v>2.2040072859744991E-2</v>
          </cell>
          <cell r="L287">
            <v>2.7550091074681239E-2</v>
          </cell>
          <cell r="M287">
            <v>3.3060109289617487E-2</v>
          </cell>
          <cell r="N287">
            <v>3.8570127504553735E-2</v>
          </cell>
          <cell r="O287">
            <v>4.4080145719489983E-2</v>
          </cell>
          <cell r="P287">
            <v>5.0938102583458565E-2</v>
          </cell>
          <cell r="Q287">
            <v>5.7796059447427148E-2</v>
          </cell>
          <cell r="R287">
            <v>6.3306077662363403E-2</v>
          </cell>
          <cell r="S287">
            <v>6.8816095877299643E-2</v>
          </cell>
          <cell r="T287">
            <v>7.4326114092235884E-2</v>
          </cell>
          <cell r="U287">
            <v>7.9836132307172125E-2</v>
          </cell>
          <cell r="V287">
            <v>8.6018568020133593E-2</v>
          </cell>
          <cell r="W287">
            <v>9.220100373309506E-2</v>
          </cell>
          <cell r="X287">
            <v>9.7739815750611317E-2</v>
          </cell>
          <cell r="Y287">
            <v>0.10327862776812757</v>
          </cell>
          <cell r="Z287">
            <v>0.11696203893765456</v>
          </cell>
          <cell r="AA287">
            <v>0.13064545010718154</v>
          </cell>
          <cell r="AB287">
            <v>0.13638770661250221</v>
          </cell>
          <cell r="AC287">
            <v>0.14212996311782289</v>
          </cell>
          <cell r="AD287">
            <v>0.14763998133275913</v>
          </cell>
          <cell r="AE287">
            <v>0.15314999954769537</v>
          </cell>
          <cell r="AF287">
            <v>0.15866001776263161</v>
          </cell>
          <cell r="AG287">
            <v>0.16417003597756785</v>
          </cell>
          <cell r="AH287">
            <v>0.16968005419250409</v>
          </cell>
          <cell r="AI287">
            <v>0.17519007240744033</v>
          </cell>
          <cell r="AJ287">
            <v>0.18294637444973386</v>
          </cell>
          <cell r="AK287">
            <v>0.19070267649202738</v>
          </cell>
          <cell r="AL287">
            <v>0.19688511220498883</v>
          </cell>
          <cell r="AM287">
            <v>0.20306754791795029</v>
          </cell>
          <cell r="AN287">
            <v>0.20857756613288653</v>
          </cell>
          <cell r="AO287">
            <v>0.21408758434782277</v>
          </cell>
          <cell r="AP287">
            <v>0.21962639636533904</v>
          </cell>
          <cell r="AQ287">
            <v>0.22516520838285531</v>
          </cell>
          <cell r="AR287">
            <v>0.23067522659779155</v>
          </cell>
          <cell r="AS287">
            <v>0.23618524481272779</v>
          </cell>
          <cell r="AT287">
            <v>0.27707202942922632</v>
          </cell>
          <cell r="AU287">
            <v>0.31795881404572485</v>
          </cell>
          <cell r="AV287">
            <v>0.32346883226066109</v>
          </cell>
          <cell r="AW287">
            <v>0.32897885047559733</v>
          </cell>
          <cell r="AX287">
            <v>0.334721106980918</v>
          </cell>
          <cell r="AY287">
            <v>0.34046336348623868</v>
          </cell>
          <cell r="AZ287">
            <v>0.34597338170117492</v>
          </cell>
          <cell r="BA287">
            <v>0.35148339991611116</v>
          </cell>
          <cell r="BB287">
            <v>0.35766583562907261</v>
          </cell>
          <cell r="BC287">
            <v>0.36384827134203407</v>
          </cell>
          <cell r="BD287">
            <v>0.3708113353583728</v>
          </cell>
          <cell r="BE287">
            <v>0.37777439937471152</v>
          </cell>
          <cell r="BF287">
            <v>0.38328441758964776</v>
          </cell>
          <cell r="BG287">
            <v>0.388794435804584</v>
          </cell>
          <cell r="BH287">
            <v>0.388794435804584</v>
          </cell>
          <cell r="BI287">
            <v>0.388794435804584</v>
          </cell>
          <cell r="BJ287">
            <v>0.388794435804584</v>
          </cell>
          <cell r="BK287">
            <v>0.388794435804584</v>
          </cell>
          <cell r="BL287">
            <v>0.388794435804584</v>
          </cell>
          <cell r="BM287">
            <v>0.388794435804584</v>
          </cell>
          <cell r="BN287">
            <v>0.388794435804584</v>
          </cell>
          <cell r="BO287">
            <v>0.388794435804584</v>
          </cell>
          <cell r="BP287">
            <v>0.388794435804584</v>
          </cell>
          <cell r="BQ287">
            <v>0.388794435804584</v>
          </cell>
          <cell r="BR287">
            <v>0.388794435804584</v>
          </cell>
          <cell r="BS287">
            <v>0.388794435804584</v>
          </cell>
          <cell r="BT287">
            <v>0.388794435804584</v>
          </cell>
          <cell r="BU287">
            <v>0.388794435804584</v>
          </cell>
          <cell r="BV287">
            <v>0.388794435804584</v>
          </cell>
          <cell r="BW287">
            <v>0.388794435804584</v>
          </cell>
          <cell r="BX287">
            <v>0.388794435804584</v>
          </cell>
          <cell r="BY287">
            <v>0.388794435804584</v>
          </cell>
          <cell r="BZ287">
            <v>0.388794435804584</v>
          </cell>
          <cell r="CA287">
            <v>0.388794435804584</v>
          </cell>
          <cell r="CB287">
            <v>0.388794435804584</v>
          </cell>
          <cell r="CC287">
            <v>0.388794435804584</v>
          </cell>
          <cell r="CD287">
            <v>0.388794435804584</v>
          </cell>
          <cell r="CE287">
            <v>0.388794435804584</v>
          </cell>
          <cell r="CF287">
            <v>0.388794435804584</v>
          </cell>
          <cell r="CG287">
            <v>0.388794435804584</v>
          </cell>
          <cell r="CH287">
            <v>0.388794435804584</v>
          </cell>
          <cell r="CI287">
            <v>0.388794435804584</v>
          </cell>
          <cell r="CJ287">
            <v>0.388794435804584</v>
          </cell>
          <cell r="CK287">
            <v>0.388794435804584</v>
          </cell>
          <cell r="CL287">
            <v>0.388794435804584</v>
          </cell>
          <cell r="CM287">
            <v>0.388794435804584</v>
          </cell>
          <cell r="CN287">
            <v>0.388794435804584</v>
          </cell>
          <cell r="CO287">
            <v>0.388794435804584</v>
          </cell>
          <cell r="CP287">
            <v>0.388794435804584</v>
          </cell>
          <cell r="CQ287">
            <v>0.388794435804584</v>
          </cell>
          <cell r="CR287">
            <v>0.388794435804584</v>
          </cell>
          <cell r="CS287">
            <v>0.388794435804584</v>
          </cell>
          <cell r="CT287">
            <v>0.388794435804584</v>
          </cell>
          <cell r="CU287">
            <v>0.388794435804584</v>
          </cell>
          <cell r="CV287">
            <v>0.388794435804584</v>
          </cell>
          <cell r="CW287">
            <v>0.388794435804584</v>
          </cell>
          <cell r="CX287">
            <v>0.388794435804584</v>
          </cell>
          <cell r="CY287">
            <v>0.388794435804584</v>
          </cell>
          <cell r="CZ287">
            <v>0.388794435804584</v>
          </cell>
          <cell r="DA287">
            <v>0.388794435804584</v>
          </cell>
        </row>
        <row r="291">
          <cell r="H291">
            <v>2003.1</v>
          </cell>
          <cell r="I291">
            <v>2003.2</v>
          </cell>
          <cell r="J291">
            <v>2004.1</v>
          </cell>
          <cell r="K291">
            <v>2004.2</v>
          </cell>
          <cell r="L291">
            <v>2005.1</v>
          </cell>
          <cell r="M291">
            <v>2005.2</v>
          </cell>
          <cell r="N291">
            <v>2006.1</v>
          </cell>
          <cell r="O291">
            <v>2006.2</v>
          </cell>
          <cell r="P291">
            <v>2007.1</v>
          </cell>
          <cell r="Q291">
            <v>2007.2</v>
          </cell>
          <cell r="R291">
            <v>2008.1</v>
          </cell>
          <cell r="S291">
            <v>2008.2</v>
          </cell>
          <cell r="T291">
            <v>2009.1</v>
          </cell>
          <cell r="U291">
            <v>2009.2</v>
          </cell>
          <cell r="V291">
            <v>2010.1</v>
          </cell>
          <cell r="W291">
            <v>2010.2</v>
          </cell>
          <cell r="X291">
            <v>2011.1</v>
          </cell>
          <cell r="Y291">
            <v>2011.2</v>
          </cell>
          <cell r="Z291">
            <v>2012.1</v>
          </cell>
          <cell r="AA291">
            <v>2012.2</v>
          </cell>
          <cell r="AB291">
            <v>2013.1</v>
          </cell>
          <cell r="AC291">
            <v>2013.2</v>
          </cell>
          <cell r="AD291">
            <v>2014.1</v>
          </cell>
          <cell r="AE291">
            <v>2014.2</v>
          </cell>
          <cell r="AF291">
            <v>2015.1</v>
          </cell>
          <cell r="AG291">
            <v>2015.2</v>
          </cell>
          <cell r="AH291">
            <v>2016.1</v>
          </cell>
          <cell r="AI291">
            <v>2016.2</v>
          </cell>
          <cell r="AJ291">
            <v>2017.1</v>
          </cell>
          <cell r="AK291">
            <v>2017.2</v>
          </cell>
          <cell r="AL291">
            <v>2018.1</v>
          </cell>
          <cell r="AM291">
            <v>2018.2</v>
          </cell>
          <cell r="AN291">
            <v>2019.1</v>
          </cell>
          <cell r="AO291">
            <v>2019.2</v>
          </cell>
          <cell r="AP291">
            <v>2020.1</v>
          </cell>
          <cell r="AQ291">
            <v>2020.2</v>
          </cell>
          <cell r="AR291">
            <v>2021.1</v>
          </cell>
          <cell r="AS291">
            <v>2021.2</v>
          </cell>
          <cell r="AT291">
            <v>2022.1</v>
          </cell>
          <cell r="AU291">
            <v>2022.2</v>
          </cell>
          <cell r="AV291">
            <v>2023.1</v>
          </cell>
          <cell r="AW291">
            <v>2023.2</v>
          </cell>
          <cell r="AX291">
            <v>2024.1</v>
          </cell>
          <cell r="AY291">
            <v>2024.2</v>
          </cell>
          <cell r="AZ291">
            <v>2025.1</v>
          </cell>
          <cell r="BA291">
            <v>2025.2</v>
          </cell>
          <cell r="BB291">
            <v>2026.1</v>
          </cell>
          <cell r="BC291">
            <v>2026.2</v>
          </cell>
          <cell r="BD291">
            <v>2027.1</v>
          </cell>
          <cell r="BE291">
            <v>2027.2</v>
          </cell>
          <cell r="BF291">
            <v>2028.1</v>
          </cell>
          <cell r="BG291">
            <v>2028.2</v>
          </cell>
          <cell r="BH291">
            <v>2029.1</v>
          </cell>
          <cell r="BI291">
            <v>2029.2</v>
          </cell>
          <cell r="BJ291">
            <v>2030.1</v>
          </cell>
          <cell r="BK291">
            <v>2030.2</v>
          </cell>
          <cell r="BL291">
            <v>2031.1</v>
          </cell>
          <cell r="BM291">
            <v>2031.2</v>
          </cell>
          <cell r="BN291">
            <v>2032.1</v>
          </cell>
          <cell r="BO291">
            <v>2032.2</v>
          </cell>
          <cell r="BP291">
            <v>2033.1</v>
          </cell>
          <cell r="BQ291">
            <v>2033.2</v>
          </cell>
          <cell r="BR291">
            <v>2034.1</v>
          </cell>
          <cell r="BS291">
            <v>2034.2</v>
          </cell>
          <cell r="BT291">
            <v>2035.1</v>
          </cell>
          <cell r="BU291">
            <v>2035.2</v>
          </cell>
          <cell r="BV291">
            <v>2036.1</v>
          </cell>
          <cell r="BW291">
            <v>2036.2</v>
          </cell>
          <cell r="BX291">
            <v>2037.1</v>
          </cell>
          <cell r="BY291">
            <v>2037.2</v>
          </cell>
          <cell r="BZ291">
            <v>2038.1</v>
          </cell>
          <cell r="CA291">
            <v>2038.2</v>
          </cell>
          <cell r="CB291">
            <v>2039.1</v>
          </cell>
          <cell r="CC291">
            <v>2039.2</v>
          </cell>
          <cell r="CD291">
            <v>2040.1</v>
          </cell>
          <cell r="CE291">
            <v>2040.2</v>
          </cell>
          <cell r="CF291">
            <v>2041.1</v>
          </cell>
          <cell r="CG291">
            <v>2041.2</v>
          </cell>
          <cell r="CH291">
            <v>2042.1</v>
          </cell>
          <cell r="CI291">
            <v>2042.2</v>
          </cell>
          <cell r="CJ291">
            <v>2043.1</v>
          </cell>
          <cell r="CK291">
            <v>2043.2</v>
          </cell>
          <cell r="CL291">
            <v>2044.1</v>
          </cell>
          <cell r="CM291">
            <v>2044.2</v>
          </cell>
          <cell r="CN291">
            <v>2045.1</v>
          </cell>
          <cell r="CO291">
            <v>2045.2</v>
          </cell>
          <cell r="CP291">
            <v>2046.1</v>
          </cell>
          <cell r="CQ291">
            <v>2046.2</v>
          </cell>
          <cell r="CR291">
            <v>2047.1</v>
          </cell>
          <cell r="CS291">
            <v>2047.2</v>
          </cell>
          <cell r="CT291">
            <v>2048.1</v>
          </cell>
          <cell r="CU291">
            <v>2048.1999999999998</v>
          </cell>
          <cell r="CV291">
            <v>2049.1</v>
          </cell>
          <cell r="CW291">
            <v>2049.1999999999998</v>
          </cell>
          <cell r="CX291">
            <v>2050.1</v>
          </cell>
          <cell r="CY291">
            <v>2050.1999999999998</v>
          </cell>
          <cell r="CZ291">
            <v>2051.1</v>
          </cell>
          <cell r="DA291">
            <v>2051.1999999999998</v>
          </cell>
        </row>
        <row r="292">
          <cell r="H292">
            <v>0</v>
          </cell>
          <cell r="I292">
            <v>0</v>
          </cell>
          <cell r="J292">
            <v>0</v>
          </cell>
          <cell r="K292">
            <v>0</v>
          </cell>
          <cell r="L292">
            <v>773.76159999999993</v>
          </cell>
          <cell r="M292">
            <v>0</v>
          </cell>
          <cell r="N292">
            <v>0</v>
          </cell>
          <cell r="O292">
            <v>385.99</v>
          </cell>
          <cell r="P292">
            <v>16.528600000000001</v>
          </cell>
          <cell r="Q292">
            <v>4691.7992999999997</v>
          </cell>
          <cell r="R292">
            <v>133.3125</v>
          </cell>
          <cell r="S292">
            <v>0</v>
          </cell>
          <cell r="T292">
            <v>0</v>
          </cell>
          <cell r="U292">
            <v>0</v>
          </cell>
          <cell r="V292">
            <v>1289.4416000000001</v>
          </cell>
          <cell r="W292">
            <v>385.99</v>
          </cell>
          <cell r="X292">
            <v>0</v>
          </cell>
          <cell r="Y292">
            <v>16.528600000000001</v>
          </cell>
          <cell r="Z292">
            <v>0</v>
          </cell>
          <cell r="AA292">
            <v>20307.4401</v>
          </cell>
          <cell r="AB292">
            <v>0</v>
          </cell>
          <cell r="AC292">
            <v>133.3125</v>
          </cell>
          <cell r="AD292">
            <v>0</v>
          </cell>
          <cell r="AE292">
            <v>385.99</v>
          </cell>
          <cell r="AF292">
            <v>834.09659999999997</v>
          </cell>
          <cell r="AG292">
            <v>0</v>
          </cell>
          <cell r="AH292">
            <v>16.528600000000001</v>
          </cell>
          <cell r="AI292">
            <v>0</v>
          </cell>
          <cell r="AJ292">
            <v>0</v>
          </cell>
          <cell r="AK292">
            <v>12381.5383</v>
          </cell>
          <cell r="AL292">
            <v>0</v>
          </cell>
          <cell r="AM292">
            <v>385.99</v>
          </cell>
          <cell r="AN292">
            <v>133.3125</v>
          </cell>
          <cell r="AO292">
            <v>0</v>
          </cell>
          <cell r="AP292">
            <v>9916.0815999999995</v>
          </cell>
          <cell r="AQ292">
            <v>16.528600000000001</v>
          </cell>
          <cell r="AR292">
            <v>0</v>
          </cell>
          <cell r="AS292">
            <v>0</v>
          </cell>
          <cell r="AT292">
            <v>0</v>
          </cell>
          <cell r="AU292">
            <v>27927.432699999998</v>
          </cell>
          <cell r="AV292">
            <v>0</v>
          </cell>
          <cell r="AW292">
            <v>0</v>
          </cell>
          <cell r="AX292">
            <v>0</v>
          </cell>
          <cell r="AY292">
            <v>0</v>
          </cell>
          <cell r="AZ292">
            <v>2220.2022000000002</v>
          </cell>
          <cell r="BA292">
            <v>0</v>
          </cell>
          <cell r="BB292">
            <v>0</v>
          </cell>
          <cell r="BC292">
            <v>385.99</v>
          </cell>
          <cell r="BD292">
            <v>0</v>
          </cell>
          <cell r="BE292">
            <v>10710.587300000001</v>
          </cell>
          <cell r="BF292">
            <v>133.3125</v>
          </cell>
          <cell r="BG292">
            <v>0</v>
          </cell>
          <cell r="BH292">
            <v>0</v>
          </cell>
          <cell r="BI292">
            <v>0</v>
          </cell>
          <cell r="BJ292">
            <v>1687.9936</v>
          </cell>
          <cell r="BK292">
            <v>385.99</v>
          </cell>
          <cell r="BL292">
            <v>0</v>
          </cell>
          <cell r="BM292">
            <v>0</v>
          </cell>
          <cell r="BN292">
            <v>16.528600000000001</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row>
        <row r="293">
          <cell r="H293">
            <v>0</v>
          </cell>
          <cell r="I293">
            <v>0</v>
          </cell>
          <cell r="J293">
            <v>0</v>
          </cell>
          <cell r="K293">
            <v>0</v>
          </cell>
          <cell r="L293">
            <v>773.76159999999993</v>
          </cell>
          <cell r="M293">
            <v>0</v>
          </cell>
          <cell r="N293">
            <v>0</v>
          </cell>
          <cell r="O293">
            <v>385.98999999999995</v>
          </cell>
          <cell r="P293">
            <v>16.528600000000001</v>
          </cell>
          <cell r="Q293">
            <v>4691.7992999999997</v>
          </cell>
          <cell r="R293">
            <v>133.3125</v>
          </cell>
          <cell r="S293">
            <v>0</v>
          </cell>
          <cell r="T293">
            <v>0</v>
          </cell>
          <cell r="U293">
            <v>0</v>
          </cell>
          <cell r="V293">
            <v>1289.4416000000001</v>
          </cell>
          <cell r="W293">
            <v>385.98999999999995</v>
          </cell>
          <cell r="X293">
            <v>0</v>
          </cell>
          <cell r="Y293">
            <v>16.528600000000001</v>
          </cell>
          <cell r="Z293">
            <v>0</v>
          </cell>
          <cell r="AA293">
            <v>20307.4401</v>
          </cell>
          <cell r="AB293">
            <v>0</v>
          </cell>
          <cell r="AC293">
            <v>133.3125</v>
          </cell>
          <cell r="AD293">
            <v>0</v>
          </cell>
          <cell r="AE293">
            <v>385.98999999999995</v>
          </cell>
          <cell r="AF293">
            <v>834.09659999999997</v>
          </cell>
          <cell r="AG293">
            <v>0</v>
          </cell>
          <cell r="AH293">
            <v>16.528600000000001</v>
          </cell>
          <cell r="AI293">
            <v>0</v>
          </cell>
          <cell r="AJ293">
            <v>0</v>
          </cell>
          <cell r="AK293">
            <v>12381.5383</v>
          </cell>
          <cell r="AL293">
            <v>0</v>
          </cell>
          <cell r="AM293">
            <v>385.98999999999995</v>
          </cell>
          <cell r="AN293">
            <v>133.3125</v>
          </cell>
          <cell r="AO293">
            <v>0</v>
          </cell>
          <cell r="AP293">
            <v>9916.0815999999995</v>
          </cell>
          <cell r="AQ293">
            <v>16.528600000000001</v>
          </cell>
          <cell r="AR293">
            <v>0</v>
          </cell>
          <cell r="AS293">
            <v>0</v>
          </cell>
          <cell r="AT293">
            <v>0</v>
          </cell>
          <cell r="AU293">
            <v>27927.432699999998</v>
          </cell>
          <cell r="AV293">
            <v>0</v>
          </cell>
          <cell r="AW293">
            <v>0</v>
          </cell>
          <cell r="AX293">
            <v>0</v>
          </cell>
          <cell r="AY293">
            <v>0</v>
          </cell>
          <cell r="AZ293">
            <v>2220.2022000000002</v>
          </cell>
          <cell r="BA293">
            <v>0</v>
          </cell>
          <cell r="BB293">
            <v>0</v>
          </cell>
          <cell r="BC293">
            <v>385.98999999999995</v>
          </cell>
          <cell r="BD293">
            <v>0</v>
          </cell>
          <cell r="BE293">
            <v>10710.587300000001</v>
          </cell>
          <cell r="BF293">
            <v>133.3125</v>
          </cell>
          <cell r="BG293">
            <v>0</v>
          </cell>
          <cell r="BH293">
            <v>0</v>
          </cell>
          <cell r="BI293">
            <v>0</v>
          </cell>
          <cell r="BJ293">
            <v>1687.9936000000002</v>
          </cell>
          <cell r="BK293">
            <v>385.98999999999995</v>
          </cell>
          <cell r="BL293">
            <v>0</v>
          </cell>
          <cell r="BM293">
            <v>0</v>
          </cell>
          <cell r="BN293">
            <v>16.528600000000001</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row>
        <row r="294">
          <cell r="H294">
            <v>0</v>
          </cell>
          <cell r="I294">
            <v>0</v>
          </cell>
          <cell r="J294">
            <v>0</v>
          </cell>
          <cell r="K294">
            <v>0</v>
          </cell>
          <cell r="L294">
            <v>8.0876318941940067E-3</v>
          </cell>
          <cell r="M294">
            <v>0</v>
          </cell>
          <cell r="N294">
            <v>0</v>
          </cell>
          <cell r="O294">
            <v>4.0345049881513181E-3</v>
          </cell>
          <cell r="P294">
            <v>1.7276281548008469E-4</v>
          </cell>
          <cell r="Q294">
            <v>4.9040357727544399E-2</v>
          </cell>
          <cell r="R294">
            <v>1.3934297423065952E-3</v>
          </cell>
          <cell r="S294">
            <v>0</v>
          </cell>
          <cell r="T294">
            <v>0</v>
          </cell>
          <cell r="U294">
            <v>0</v>
          </cell>
          <cell r="V294">
            <v>1.3477702964143676E-2</v>
          </cell>
          <cell r="W294">
            <v>4.0345049881513181E-3</v>
          </cell>
          <cell r="X294">
            <v>0</v>
          </cell>
          <cell r="Y294">
            <v>1.7276281548008469E-4</v>
          </cell>
          <cell r="Z294">
            <v>0</v>
          </cell>
          <cell r="AA294">
            <v>0.21226059840937359</v>
          </cell>
          <cell r="AB294">
            <v>0</v>
          </cell>
          <cell r="AC294">
            <v>1.3934297423065952E-3</v>
          </cell>
          <cell r="AD294">
            <v>0</v>
          </cell>
          <cell r="AE294">
            <v>4.0345049881513181E-3</v>
          </cell>
          <cell r="AF294">
            <v>8.7182748084148678E-3</v>
          </cell>
          <cell r="AG294">
            <v>0</v>
          </cell>
          <cell r="AH294">
            <v>1.7276281548008469E-4</v>
          </cell>
          <cell r="AI294">
            <v>0</v>
          </cell>
          <cell r="AJ294">
            <v>0</v>
          </cell>
          <cell r="AK294">
            <v>0.12941624920940076</v>
          </cell>
          <cell r="AL294">
            <v>0</v>
          </cell>
          <cell r="AM294">
            <v>4.0345049881513181E-3</v>
          </cell>
          <cell r="AN294">
            <v>1.3934297423065952E-3</v>
          </cell>
          <cell r="AO294">
            <v>0</v>
          </cell>
          <cell r="AP294">
            <v>0.103646417467073</v>
          </cell>
          <cell r="AQ294">
            <v>1.7276281548008469E-4</v>
          </cell>
          <cell r="AR294">
            <v>0</v>
          </cell>
          <cell r="AS294">
            <v>0</v>
          </cell>
          <cell r="AT294">
            <v>0</v>
          </cell>
          <cell r="AU294">
            <v>0.29190747567141695</v>
          </cell>
          <cell r="AV294">
            <v>0</v>
          </cell>
          <cell r="AW294">
            <v>0</v>
          </cell>
          <cell r="AX294">
            <v>0</v>
          </cell>
          <cell r="AY294">
            <v>0</v>
          </cell>
          <cell r="AZ294">
            <v>2.3206344336911659E-2</v>
          </cell>
          <cell r="BA294">
            <v>0</v>
          </cell>
          <cell r="BB294">
            <v>0</v>
          </cell>
          <cell r="BC294">
            <v>4.0345049881513181E-3</v>
          </cell>
          <cell r="BD294">
            <v>0</v>
          </cell>
          <cell r="BE294">
            <v>0.11195087408451039</v>
          </cell>
          <cell r="BF294">
            <v>1.3934297423065952E-3</v>
          </cell>
          <cell r="BG294">
            <v>0</v>
          </cell>
          <cell r="BH294">
            <v>0</v>
          </cell>
          <cell r="BI294">
            <v>0</v>
          </cell>
          <cell r="BJ294">
            <v>1.7643510451481909E-2</v>
          </cell>
          <cell r="BK294">
            <v>4.0345049881513181E-3</v>
          </cell>
          <cell r="BL294">
            <v>0</v>
          </cell>
          <cell r="BM294">
            <v>0</v>
          </cell>
          <cell r="BN294">
            <v>1.7276281548008469E-4</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row>
        <row r="295">
          <cell r="H295">
            <v>0</v>
          </cell>
          <cell r="I295">
            <v>0</v>
          </cell>
          <cell r="J295">
            <v>0</v>
          </cell>
          <cell r="K295">
            <v>0</v>
          </cell>
          <cell r="L295">
            <v>8.0876318941940067E-3</v>
          </cell>
          <cell r="M295">
            <v>8.0876318941940067E-3</v>
          </cell>
          <cell r="N295">
            <v>8.0876318941940067E-3</v>
          </cell>
          <cell r="O295">
            <v>1.2122136882345324E-2</v>
          </cell>
          <cell r="P295">
            <v>1.2294899697825408E-2</v>
          </cell>
          <cell r="Q295">
            <v>6.1335257425369806E-2</v>
          </cell>
          <cell r="R295">
            <v>6.2728687167676406E-2</v>
          </cell>
          <cell r="S295">
            <v>6.2728687167676406E-2</v>
          </cell>
          <cell r="T295">
            <v>6.2728687167676406E-2</v>
          </cell>
          <cell r="U295">
            <v>6.2728687167676406E-2</v>
          </cell>
          <cell r="V295">
            <v>7.6206390131820081E-2</v>
          </cell>
          <cell r="W295">
            <v>8.02408951199714E-2</v>
          </cell>
          <cell r="X295">
            <v>8.02408951199714E-2</v>
          </cell>
          <cell r="Y295">
            <v>8.041365793545148E-2</v>
          </cell>
          <cell r="Z295">
            <v>8.041365793545148E-2</v>
          </cell>
          <cell r="AA295">
            <v>0.29267425634482508</v>
          </cell>
          <cell r="AB295">
            <v>0.29267425634482508</v>
          </cell>
          <cell r="AC295">
            <v>0.29406768608713169</v>
          </cell>
          <cell r="AD295">
            <v>0.29406768608713169</v>
          </cell>
          <cell r="AE295">
            <v>0.29810219107528302</v>
          </cell>
          <cell r="AF295">
            <v>0.30682046588369788</v>
          </cell>
          <cell r="AG295">
            <v>0.30682046588369788</v>
          </cell>
          <cell r="AH295">
            <v>0.30699322869917794</v>
          </cell>
          <cell r="AI295">
            <v>0.30699322869917794</v>
          </cell>
          <cell r="AJ295">
            <v>0.30699322869917794</v>
          </cell>
          <cell r="AK295">
            <v>0.4364094779085787</v>
          </cell>
          <cell r="AL295">
            <v>0.4364094779085787</v>
          </cell>
          <cell r="AM295">
            <v>0.44044398289673004</v>
          </cell>
          <cell r="AN295">
            <v>0.44183741263903664</v>
          </cell>
          <cell r="AO295">
            <v>0.44183741263903664</v>
          </cell>
          <cell r="AP295">
            <v>0.54548383010610968</v>
          </cell>
          <cell r="AQ295">
            <v>0.54565659292158974</v>
          </cell>
          <cell r="AR295">
            <v>0.54565659292158974</v>
          </cell>
          <cell r="AS295">
            <v>0.54565659292158974</v>
          </cell>
          <cell r="AT295">
            <v>0.54565659292158974</v>
          </cell>
          <cell r="AU295">
            <v>0.83756406859300669</v>
          </cell>
          <cell r="AV295">
            <v>0.83756406859300669</v>
          </cell>
          <cell r="AW295">
            <v>0.83756406859300669</v>
          </cell>
          <cell r="AX295">
            <v>0.83756406859300669</v>
          </cell>
          <cell r="AY295">
            <v>0.83756406859300669</v>
          </cell>
          <cell r="AZ295">
            <v>0.8607704129299184</v>
          </cell>
          <cell r="BA295">
            <v>0.8607704129299184</v>
          </cell>
          <cell r="BB295">
            <v>0.8607704129299184</v>
          </cell>
          <cell r="BC295">
            <v>0.86480491791806968</v>
          </cell>
          <cell r="BD295">
            <v>0.86480491791806968</v>
          </cell>
          <cell r="BE295">
            <v>0.97675579200258011</v>
          </cell>
          <cell r="BF295">
            <v>0.97814922174488672</v>
          </cell>
          <cell r="BG295">
            <v>0.97814922174488672</v>
          </cell>
          <cell r="BH295">
            <v>0.97814922174488672</v>
          </cell>
          <cell r="BI295">
            <v>0.97814922174488672</v>
          </cell>
          <cell r="BJ295">
            <v>0.99579273219636866</v>
          </cell>
          <cell r="BK295">
            <v>0.99982723718451993</v>
          </cell>
          <cell r="BL295">
            <v>0.99982723718451993</v>
          </cell>
          <cell r="BM295">
            <v>0.99982723718451993</v>
          </cell>
          <cell r="BN295">
            <v>1</v>
          </cell>
          <cell r="BO295">
            <v>1</v>
          </cell>
          <cell r="BP295">
            <v>1</v>
          </cell>
          <cell r="BQ295">
            <v>1</v>
          </cell>
          <cell r="BR295">
            <v>1</v>
          </cell>
          <cell r="BS295">
            <v>1</v>
          </cell>
          <cell r="BT295">
            <v>1</v>
          </cell>
          <cell r="BU295">
            <v>1</v>
          </cell>
          <cell r="BV295">
            <v>1</v>
          </cell>
          <cell r="BW295">
            <v>1</v>
          </cell>
          <cell r="BX295">
            <v>1</v>
          </cell>
          <cell r="BY295">
            <v>1</v>
          </cell>
          <cell r="BZ295">
            <v>1</v>
          </cell>
          <cell r="CA295">
            <v>1</v>
          </cell>
          <cell r="CB295">
            <v>1</v>
          </cell>
          <cell r="CC295">
            <v>1</v>
          </cell>
          <cell r="CD295">
            <v>1</v>
          </cell>
          <cell r="CE295">
            <v>1</v>
          </cell>
          <cell r="CF295">
            <v>1</v>
          </cell>
          <cell r="CG295">
            <v>1</v>
          </cell>
          <cell r="CH295">
            <v>1</v>
          </cell>
          <cell r="CI295">
            <v>1</v>
          </cell>
          <cell r="CJ295">
            <v>1</v>
          </cell>
          <cell r="CK295">
            <v>1</v>
          </cell>
          <cell r="CL295">
            <v>1</v>
          </cell>
          <cell r="CM295">
            <v>1</v>
          </cell>
          <cell r="CN295">
            <v>1</v>
          </cell>
          <cell r="CO295">
            <v>1</v>
          </cell>
          <cell r="CP295">
            <v>1</v>
          </cell>
          <cell r="CQ295">
            <v>1</v>
          </cell>
          <cell r="CR295">
            <v>1</v>
          </cell>
          <cell r="CS295">
            <v>1</v>
          </cell>
          <cell r="CT295">
            <v>1</v>
          </cell>
          <cell r="CU295">
            <v>1</v>
          </cell>
          <cell r="CV295">
            <v>1</v>
          </cell>
          <cell r="CW295">
            <v>1</v>
          </cell>
          <cell r="CX295">
            <v>1</v>
          </cell>
          <cell r="CY295">
            <v>1</v>
          </cell>
          <cell r="CZ295">
            <v>1</v>
          </cell>
          <cell r="DA295">
            <v>1</v>
          </cell>
        </row>
        <row r="299">
          <cell r="E299">
            <v>50</v>
          </cell>
          <cell r="I299">
            <v>0.9</v>
          </cell>
        </row>
        <row r="300">
          <cell r="I300">
            <v>0.75</v>
          </cell>
        </row>
        <row r="304">
          <cell r="F304">
            <v>0.5</v>
          </cell>
        </row>
        <row r="305">
          <cell r="F305">
            <v>0.5</v>
          </cell>
        </row>
        <row r="306">
          <cell r="F306">
            <v>0.5</v>
          </cell>
        </row>
        <row r="307">
          <cell r="F307">
            <v>0.5</v>
          </cell>
        </row>
        <row r="308">
          <cell r="F308">
            <v>0.5</v>
          </cell>
        </row>
        <row r="338">
          <cell r="G338">
            <v>14</v>
          </cell>
        </row>
        <row r="339">
          <cell r="G339">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 Programa de montos de eje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CICLO ZAPATAS"/>
      <sheetName val="CICLO PILAS"/>
      <sheetName val="CICLO BARRENACION"/>
      <sheetName val="Programa gral."/>
      <sheetName val="WBS GENERAL"/>
      <sheetName val="WBS Frente 1"/>
      <sheetName val="4 Desmonte"/>
      <sheetName val="6 Despalme"/>
      <sheetName val="8 Excavación Corte"/>
      <sheetName val="10 Excavación Roca"/>
      <sheetName val="12 Prestamo Banco"/>
      <sheetName val="14 Formación Terraplén"/>
      <sheetName val="16 Pedraplén"/>
      <sheetName val="18 Capa Subrasante"/>
      <sheetName val="20 Arrope Taludes"/>
      <sheetName val="RESUMEN DEL COSTO"/>
      <sheetName val="ManoObra"/>
      <sheetName val="Materiales"/>
      <sheetName val="Maquinaria"/>
      <sheetName val="subcontrato"/>
      <sheetName val="fletes"/>
      <sheetName val="explo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3">
          <cell r="A13" t="str">
            <v>P7</v>
          </cell>
        </row>
        <row r="15">
          <cell r="A15" t="str">
            <v>P27</v>
          </cell>
        </row>
        <row r="16">
          <cell r="A16" t="str">
            <v>P15</v>
          </cell>
        </row>
        <row r="17">
          <cell r="A17" t="str">
            <v>P26</v>
          </cell>
        </row>
        <row r="18">
          <cell r="A18" t="str">
            <v>P3</v>
          </cell>
        </row>
        <row r="19">
          <cell r="A19" t="str">
            <v>P12</v>
          </cell>
        </row>
        <row r="20">
          <cell r="A20" t="str">
            <v>P38</v>
          </cell>
        </row>
        <row r="22">
          <cell r="A22" t="str">
            <v>P54</v>
          </cell>
        </row>
        <row r="24">
          <cell r="A24" t="str">
            <v>P39</v>
          </cell>
        </row>
        <row r="25">
          <cell r="A25" t="str">
            <v>P3</v>
          </cell>
        </row>
        <row r="27">
          <cell r="A27" t="str">
            <v>P34</v>
          </cell>
        </row>
        <row r="28">
          <cell r="A28" t="str">
            <v>P3</v>
          </cell>
        </row>
        <row r="30">
          <cell r="A30" t="str">
            <v>P3</v>
          </cell>
        </row>
        <row r="39">
          <cell r="A39" t="str">
            <v>M10</v>
          </cell>
        </row>
        <row r="40">
          <cell r="A40" t="str">
            <v>M71</v>
          </cell>
        </row>
        <row r="41">
          <cell r="A41" t="str">
            <v>M76</v>
          </cell>
        </row>
        <row r="42">
          <cell r="A42" t="str">
            <v>M30</v>
          </cell>
        </row>
        <row r="43">
          <cell r="A43" t="str">
            <v>M35</v>
          </cell>
        </row>
        <row r="44">
          <cell r="A44" t="str">
            <v>M36</v>
          </cell>
        </row>
        <row r="45">
          <cell r="A45" t="str">
            <v>M68</v>
          </cell>
        </row>
        <row r="47">
          <cell r="A47" t="str">
            <v>M79</v>
          </cell>
        </row>
        <row r="48">
          <cell r="A48" t="str">
            <v>M26</v>
          </cell>
        </row>
        <row r="49">
          <cell r="A49" t="str">
            <v>M12</v>
          </cell>
        </row>
        <row r="50">
          <cell r="A50" t="str">
            <v>M15</v>
          </cell>
        </row>
        <row r="51">
          <cell r="A51" t="str">
            <v>M72</v>
          </cell>
        </row>
        <row r="52">
          <cell r="A52" t="str">
            <v>M34</v>
          </cell>
        </row>
        <row r="53">
          <cell r="A53" t="str">
            <v>M14</v>
          </cell>
        </row>
        <row r="58">
          <cell r="A58" t="str">
            <v>MHM</v>
          </cell>
        </row>
        <row r="63">
          <cell r="A63" t="str">
            <v>Q37</v>
          </cell>
        </row>
        <row r="64">
          <cell r="A64" t="str">
            <v>Q60</v>
          </cell>
        </row>
        <row r="65">
          <cell r="A65" t="str">
            <v>Q41</v>
          </cell>
        </row>
        <row r="67">
          <cell r="A67" t="str">
            <v>Q39</v>
          </cell>
        </row>
        <row r="69">
          <cell r="A69" t="str">
            <v>Q1</v>
          </cell>
        </row>
        <row r="70">
          <cell r="A70" t="str">
            <v>Q51</v>
          </cell>
        </row>
        <row r="72">
          <cell r="A72" t="str">
            <v>Q12</v>
          </cell>
        </row>
        <row r="81">
          <cell r="A81" t="str">
            <v>S10</v>
          </cell>
        </row>
        <row r="91">
          <cell r="A91" t="str">
            <v>F1</v>
          </cell>
        </row>
        <row r="92">
          <cell r="A92" t="str">
            <v>F2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A 900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_DIESEL"/>
      <sheetName val="PRINC_MAT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_Campos Generales"/>
      <sheetName val="DatosObra"/>
      <sheetName val="Programa"/>
      <sheetName val="a)Plantilla"/>
      <sheetName val="b)Indirectos Desglosados"/>
      <sheetName val="c)Resumen Indirectos"/>
      <sheetName val="d)Pers.Técnico"/>
      <sheetName val="e)Pers.Técnico$"/>
      <sheetName val="f)Financiamiento"/>
      <sheetName val="g)Utilidad"/>
      <sheetName val="h)Cargos_Adicionales"/>
      <sheetName val="i)Resumen"/>
      <sheetName val="z)Documentacion"/>
    </sheetNames>
    <sheetDataSet>
      <sheetData sheetId="0" refreshError="1"/>
      <sheetData sheetId="1">
        <row r="3">
          <cell r="E3">
            <v>5902165.4699999997</v>
          </cell>
        </row>
        <row r="7">
          <cell r="E7">
            <v>6</v>
          </cell>
        </row>
        <row r="12">
          <cell r="E12">
            <v>10</v>
          </cell>
        </row>
      </sheetData>
      <sheetData sheetId="2" refreshError="1"/>
      <sheetData sheetId="3" refreshError="1"/>
      <sheetData sheetId="4">
        <row r="73">
          <cell r="F73">
            <v>1032876.01</v>
          </cell>
          <cell r="H73">
            <v>0.17499999999999999</v>
          </cell>
        </row>
      </sheetData>
      <sheetData sheetId="5" refreshError="1"/>
      <sheetData sheetId="6" refreshError="1"/>
      <sheetData sheetId="7" refreshError="1"/>
      <sheetData sheetId="8">
        <row r="108">
          <cell r="R108">
            <v>128256.7</v>
          </cell>
          <cell r="T108">
            <v>1.8494E-2</v>
          </cell>
        </row>
      </sheetData>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dex"/>
      <sheetName val="Conf"/>
      <sheetName val="Res.+Graph"/>
      <sheetName val="Sum"/>
      <sheetName val="InpHd"/>
      <sheetName val="Capex"/>
      <sheetName val="Life"/>
      <sheetName val="Opex"/>
      <sheetName val="Agency"/>
      <sheetName val="Rev"/>
      <sheetName val="Risk"/>
      <sheetName val="Corr"/>
      <sheetName val="Time"/>
      <sheetName val="Misc"/>
      <sheetName val="RRegHd"/>
      <sheetName val="RReg."/>
      <sheetName val="CalcHd"/>
      <sheetName val="Raw PSC"/>
      <sheetName val="Risk calc"/>
      <sheetName val="RepHd"/>
      <sheetName val="REP.V35 FS"/>
      <sheetName val="REP.V35 PS"/>
      <sheetName val="Report"/>
      <sheetName val="FSPS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Assumptions"/>
      <sheetName val="Sheet1"/>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s>
    <sheetDataSet>
      <sheetData sheetId="0" refreshError="1"/>
      <sheetData sheetId="1" refreshError="1">
        <row r="17">
          <cell r="E17">
            <v>-0.3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Deloitte">
  <a:themeElements>
    <a:clrScheme name="Deloitte">
      <a:dk1>
        <a:srgbClr val="000000"/>
      </a:dk1>
      <a:lt1>
        <a:srgbClr val="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Deloitt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
  <sheetViews>
    <sheetView topLeftCell="A7" zoomScale="70" zoomScaleNormal="70" zoomScaleSheetLayoutView="100" workbookViewId="0">
      <selection activeCell="O20" sqref="O20"/>
    </sheetView>
  </sheetViews>
  <sheetFormatPr baseColWidth="10" defaultColWidth="8.625" defaultRowHeight="12"/>
  <cols>
    <col min="1" max="1" width="8.625" style="76"/>
    <col min="2" max="16384" width="8.625" style="64"/>
  </cols>
  <sheetData>
    <row r="1" spans="1:17" ht="12.75" thickBot="1">
      <c r="A1" s="64"/>
    </row>
    <row r="2" spans="1:17">
      <c r="A2" s="64"/>
      <c r="B2" s="65"/>
      <c r="C2" s="66"/>
      <c r="D2" s="66"/>
      <c r="E2" s="66"/>
      <c r="F2" s="66"/>
      <c r="G2" s="66"/>
      <c r="H2" s="66"/>
      <c r="I2" s="66"/>
      <c r="J2" s="66"/>
      <c r="K2" s="66"/>
      <c r="L2" s="67"/>
    </row>
    <row r="3" spans="1:17">
      <c r="A3" s="64"/>
      <c r="B3" s="68"/>
      <c r="L3" s="69"/>
    </row>
    <row r="4" spans="1:17">
      <c r="A4" s="64"/>
      <c r="B4" s="68"/>
      <c r="L4" s="69"/>
    </row>
    <row r="5" spans="1:17">
      <c r="A5" s="64"/>
      <c r="B5" s="68"/>
      <c r="L5" s="69"/>
    </row>
    <row r="6" spans="1:17">
      <c r="A6" s="64"/>
      <c r="B6" s="68"/>
      <c r="L6" s="69"/>
    </row>
    <row r="7" spans="1:17">
      <c r="A7" s="64"/>
      <c r="B7" s="68"/>
      <c r="L7" s="69"/>
    </row>
    <row r="8" spans="1:17">
      <c r="A8" s="64"/>
      <c r="B8" s="68"/>
      <c r="L8" s="69"/>
    </row>
    <row r="9" spans="1:17">
      <c r="A9" s="64"/>
      <c r="B9" s="68"/>
      <c r="L9" s="69"/>
    </row>
    <row r="10" spans="1:17">
      <c r="A10" s="64"/>
      <c r="B10" s="68"/>
      <c r="L10" s="69"/>
    </row>
    <row r="11" spans="1:17">
      <c r="A11" s="64"/>
      <c r="B11" s="68"/>
      <c r="L11" s="69"/>
    </row>
    <row r="12" spans="1:17" ht="12.75">
      <c r="A12" s="64"/>
      <c r="B12" s="68"/>
      <c r="G12" s="224"/>
      <c r="L12" s="69"/>
    </row>
    <row r="13" spans="1:17" ht="12.75">
      <c r="A13" s="64"/>
      <c r="B13" s="68"/>
      <c r="L13" s="69"/>
      <c r="Q13" s="70"/>
    </row>
    <row r="14" spans="1:17">
      <c r="A14" s="64"/>
      <c r="B14" s="68"/>
      <c r="L14" s="69"/>
    </row>
    <row r="15" spans="1:17">
      <c r="A15" s="64"/>
      <c r="B15" s="68"/>
      <c r="L15" s="69"/>
    </row>
    <row r="16" spans="1:17">
      <c r="A16" s="64"/>
      <c r="B16" s="68"/>
      <c r="L16" s="69"/>
    </row>
    <row r="17" spans="1:12">
      <c r="A17" s="64"/>
      <c r="B17" s="68"/>
      <c r="L17" s="69"/>
    </row>
    <row r="18" spans="1:12">
      <c r="A18" s="64"/>
      <c r="B18" s="68"/>
      <c r="L18" s="69"/>
    </row>
    <row r="19" spans="1:12">
      <c r="A19" s="64"/>
      <c r="B19" s="68"/>
      <c r="L19" s="69"/>
    </row>
    <row r="20" spans="1:12" ht="15.75">
      <c r="A20" s="64"/>
      <c r="B20" s="68"/>
      <c r="D20" s="637" t="s">
        <v>741</v>
      </c>
      <c r="E20" s="637"/>
      <c r="F20" s="637"/>
      <c r="G20" s="637"/>
      <c r="H20" s="637"/>
      <c r="I20" s="637"/>
      <c r="J20" s="637"/>
      <c r="L20" s="69"/>
    </row>
    <row r="21" spans="1:12" ht="14.25">
      <c r="A21" s="64"/>
      <c r="B21" s="68"/>
      <c r="D21" s="639" t="s">
        <v>696</v>
      </c>
      <c r="E21" s="640"/>
      <c r="F21" s="640"/>
      <c r="G21" s="640"/>
      <c r="H21" s="640"/>
      <c r="I21" s="640"/>
      <c r="J21" s="640"/>
      <c r="L21" s="69"/>
    </row>
    <row r="22" spans="1:12" ht="17.100000000000001" customHeight="1">
      <c r="A22" s="64"/>
      <c r="B22" s="68"/>
      <c r="C22" s="641" t="s">
        <v>542</v>
      </c>
      <c r="D22" s="641"/>
      <c r="E22" s="641"/>
      <c r="F22" s="641"/>
      <c r="G22" s="641"/>
      <c r="H22" s="641"/>
      <c r="I22" s="641"/>
      <c r="J22" s="641"/>
      <c r="K22" s="641"/>
      <c r="L22" s="69"/>
    </row>
    <row r="23" spans="1:12" ht="12.75">
      <c r="A23" s="64"/>
      <c r="B23" s="68"/>
      <c r="C23" s="641" t="s">
        <v>543</v>
      </c>
      <c r="D23" s="641"/>
      <c r="E23" s="641"/>
      <c r="F23" s="641"/>
      <c r="G23" s="641"/>
      <c r="H23" s="641"/>
      <c r="I23" s="641"/>
      <c r="J23" s="641"/>
      <c r="K23" s="641"/>
      <c r="L23" s="69"/>
    </row>
    <row r="24" spans="1:12" ht="16.5">
      <c r="A24" s="64"/>
      <c r="B24" s="68"/>
      <c r="C24" s="80"/>
      <c r="D24" s="80"/>
      <c r="E24" s="80"/>
      <c r="F24" s="80"/>
      <c r="G24" s="80"/>
      <c r="H24" s="80"/>
      <c r="I24" s="80"/>
      <c r="J24" s="80"/>
      <c r="K24" s="80"/>
      <c r="L24" s="69"/>
    </row>
    <row r="25" spans="1:12" ht="16.5">
      <c r="A25" s="64"/>
      <c r="B25" s="68"/>
      <c r="C25" s="645"/>
      <c r="D25" s="645"/>
      <c r="E25" s="645"/>
      <c r="F25" s="645"/>
      <c r="G25" s="645"/>
      <c r="H25" s="645"/>
      <c r="I25" s="645"/>
      <c r="J25" s="645"/>
      <c r="K25" s="645"/>
      <c r="L25" s="69"/>
    </row>
    <row r="26" spans="1:12" ht="16.5">
      <c r="A26" s="64"/>
      <c r="B26" s="68"/>
      <c r="C26" s="127"/>
      <c r="D26" s="127"/>
      <c r="E26" s="642"/>
      <c r="F26" s="643"/>
      <c r="G26" s="643"/>
      <c r="H26" s="643"/>
      <c r="I26" s="643"/>
      <c r="J26" s="127"/>
      <c r="K26" s="127"/>
      <c r="L26" s="69"/>
    </row>
    <row r="27" spans="1:12" ht="16.5">
      <c r="A27" s="64"/>
      <c r="B27" s="68"/>
      <c r="C27" s="127"/>
      <c r="D27" s="127"/>
      <c r="E27" s="643"/>
      <c r="F27" s="643"/>
      <c r="G27" s="643"/>
      <c r="H27" s="643"/>
      <c r="I27" s="643"/>
      <c r="J27" s="127"/>
      <c r="K27" s="127"/>
      <c r="L27" s="69"/>
    </row>
    <row r="28" spans="1:12">
      <c r="A28" s="64"/>
      <c r="B28" s="68"/>
      <c r="L28" s="69"/>
    </row>
    <row r="29" spans="1:12" ht="19.5">
      <c r="A29" s="64"/>
      <c r="B29" s="68"/>
      <c r="E29" s="644"/>
      <c r="F29" s="644"/>
      <c r="G29" s="644"/>
      <c r="H29" s="644"/>
      <c r="I29" s="644"/>
      <c r="L29" s="69"/>
    </row>
    <row r="30" spans="1:12" ht="15.75">
      <c r="A30" s="64"/>
      <c r="B30" s="68"/>
      <c r="D30" s="224"/>
      <c r="E30" s="637" t="s">
        <v>64</v>
      </c>
      <c r="F30" s="637"/>
      <c r="G30" s="637"/>
      <c r="H30" s="637"/>
      <c r="I30" s="637"/>
      <c r="L30" s="69"/>
    </row>
    <row r="31" spans="1:12" ht="15.75">
      <c r="A31" s="64"/>
      <c r="B31" s="68"/>
      <c r="E31" s="637"/>
      <c r="F31" s="637"/>
      <c r="G31" s="637"/>
      <c r="H31" s="637"/>
      <c r="I31" s="637"/>
      <c r="L31" s="69"/>
    </row>
    <row r="32" spans="1:12" ht="15">
      <c r="A32" s="64"/>
      <c r="B32" s="68"/>
      <c r="E32" s="638"/>
      <c r="F32" s="638"/>
      <c r="G32" s="638"/>
      <c r="H32" s="638"/>
      <c r="I32" s="638"/>
      <c r="J32" s="71"/>
      <c r="K32" s="71"/>
      <c r="L32" s="72"/>
    </row>
    <row r="33" spans="1:12">
      <c r="A33" s="64"/>
      <c r="B33" s="68"/>
      <c r="L33" s="69"/>
    </row>
    <row r="34" spans="1:12" ht="12.75" thickBot="1">
      <c r="A34" s="64"/>
      <c r="B34" s="73"/>
      <c r="C34" s="74"/>
      <c r="D34" s="74"/>
      <c r="E34" s="74"/>
      <c r="F34" s="74"/>
      <c r="G34" s="74"/>
      <c r="H34" s="74"/>
      <c r="I34" s="74"/>
      <c r="J34" s="74"/>
      <c r="K34" s="74"/>
      <c r="L34" s="75"/>
    </row>
    <row r="35" spans="1:12">
      <c r="A35" s="64"/>
    </row>
    <row r="36" spans="1:12">
      <c r="A36" s="64"/>
    </row>
    <row r="37" spans="1:12">
      <c r="A37" s="64"/>
    </row>
    <row r="38" spans="1:12">
      <c r="A38" s="64"/>
    </row>
    <row r="39" spans="1:12">
      <c r="A39" s="64"/>
    </row>
    <row r="40" spans="1:12">
      <c r="A40" s="64"/>
    </row>
    <row r="41" spans="1:12">
      <c r="A41" s="64"/>
    </row>
  </sheetData>
  <mergeCells count="11">
    <mergeCell ref="E30:I30"/>
    <mergeCell ref="E32:I32"/>
    <mergeCell ref="D20:J20"/>
    <mergeCell ref="D21:J21"/>
    <mergeCell ref="C23:K23"/>
    <mergeCell ref="E26:I26"/>
    <mergeCell ref="E27:I27"/>
    <mergeCell ref="E29:I29"/>
    <mergeCell ref="C22:K22"/>
    <mergeCell ref="C25:K25"/>
    <mergeCell ref="E31:I31"/>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41"/>
  <sheetViews>
    <sheetView showGridLines="0" zoomScale="70" zoomScaleNormal="70" workbookViewId="0">
      <selection activeCell="D21" sqref="D21:J21"/>
    </sheetView>
  </sheetViews>
  <sheetFormatPr baseColWidth="10" defaultColWidth="8.625" defaultRowHeight="14.25"/>
  <cols>
    <col min="1" max="1" width="12" customWidth="1"/>
    <col min="2" max="2" width="37.125" customWidth="1"/>
  </cols>
  <sheetData>
    <row r="1" spans="1:14">
      <c r="A1" s="41"/>
      <c r="B1" s="41"/>
      <c r="C1" s="49"/>
      <c r="D1" s="41"/>
      <c r="E1" s="49"/>
      <c r="F1" s="41"/>
      <c r="G1" s="41"/>
      <c r="H1" s="41"/>
      <c r="I1" s="41"/>
      <c r="J1" s="41"/>
      <c r="K1" s="41"/>
      <c r="L1" s="41"/>
    </row>
    <row r="2" spans="1:14">
      <c r="A2" s="41"/>
      <c r="B2" s="41"/>
      <c r="C2" s="49"/>
      <c r="D2" s="41"/>
      <c r="E2" s="49"/>
      <c r="F2" s="41"/>
      <c r="G2" s="41"/>
      <c r="H2" s="41"/>
      <c r="I2" s="41"/>
      <c r="J2" s="41"/>
      <c r="K2" s="41"/>
      <c r="L2" s="41"/>
    </row>
    <row r="3" spans="1:14">
      <c r="A3" s="41"/>
      <c r="B3" s="41"/>
      <c r="C3" s="49"/>
      <c r="D3" s="41"/>
      <c r="E3" s="49"/>
      <c r="F3" s="41"/>
      <c r="G3" s="41"/>
      <c r="H3" s="41"/>
      <c r="I3" s="41"/>
      <c r="J3" s="41"/>
      <c r="K3" s="41"/>
      <c r="L3" s="41"/>
    </row>
    <row r="4" spans="1:14">
      <c r="A4" s="41"/>
      <c r="B4" s="41"/>
      <c r="C4" s="49"/>
      <c r="D4" s="41"/>
      <c r="E4" s="49"/>
      <c r="F4" s="41"/>
      <c r="G4" s="41"/>
      <c r="H4" s="41"/>
      <c r="I4" s="41"/>
      <c r="J4" s="41"/>
      <c r="K4" s="41"/>
      <c r="L4" s="41"/>
    </row>
    <row r="5" spans="1:14">
      <c r="A5" s="864" t="str">
        <f>'OE-01'!A5:J5</f>
        <v>CONCURSO PÚBLICO No. SMEM-CCA-02-2021.</v>
      </c>
      <c r="B5" s="864"/>
      <c r="C5" s="864"/>
      <c r="D5" s="864"/>
      <c r="E5" s="864"/>
      <c r="F5" s="864"/>
      <c r="G5" s="864"/>
      <c r="H5" s="864"/>
      <c r="I5" s="864"/>
      <c r="J5" s="864"/>
      <c r="K5" s="864"/>
      <c r="L5" s="864"/>
    </row>
    <row r="6" spans="1:14" ht="15">
      <c r="A6" s="865" t="str">
        <f>'OE-01'!A6:J6</f>
        <v>“PROYECTO AUTOPISTA VIALIDAD PONIENTE”</v>
      </c>
      <c r="B6" s="865"/>
      <c r="C6" s="865"/>
      <c r="D6" s="865"/>
      <c r="E6" s="865"/>
      <c r="F6" s="865"/>
      <c r="G6" s="865"/>
      <c r="H6" s="865"/>
      <c r="I6" s="865"/>
      <c r="J6" s="865"/>
      <c r="K6" s="865"/>
      <c r="L6" s="865"/>
    </row>
    <row r="7" spans="1:14">
      <c r="A7" s="41"/>
      <c r="B7" s="41"/>
      <c r="C7" s="49"/>
      <c r="D7" s="41"/>
      <c r="E7" s="49"/>
      <c r="F7" s="41"/>
      <c r="G7" s="41"/>
      <c r="H7" s="41"/>
      <c r="I7" s="41"/>
      <c r="J7" s="41"/>
      <c r="K7" s="41"/>
      <c r="L7" s="41"/>
    </row>
    <row r="8" spans="1:14" ht="15">
      <c r="A8" s="46" t="s">
        <v>632</v>
      </c>
      <c r="B8" s="41"/>
      <c r="C8" s="49"/>
      <c r="D8" s="41"/>
      <c r="E8" s="49"/>
      <c r="F8" s="41"/>
      <c r="G8" s="41"/>
      <c r="H8" s="41"/>
      <c r="I8" s="41"/>
      <c r="J8" s="41"/>
      <c r="K8" s="41"/>
      <c r="L8" s="41"/>
    </row>
    <row r="9" spans="1:14">
      <c r="A9" s="41"/>
      <c r="B9" s="41"/>
      <c r="C9" s="49"/>
      <c r="D9" s="41"/>
      <c r="E9" s="49"/>
      <c r="F9" s="41"/>
      <c r="G9" s="41"/>
      <c r="H9" s="41"/>
      <c r="I9" s="41"/>
      <c r="J9" s="41"/>
      <c r="K9" s="41"/>
      <c r="L9" s="41"/>
    </row>
    <row r="10" spans="1:14" ht="15">
      <c r="A10" s="41"/>
      <c r="B10" s="213" t="s">
        <v>594</v>
      </c>
      <c r="C10" s="214"/>
      <c r="D10" s="214"/>
      <c r="E10" s="214"/>
      <c r="F10" s="214"/>
      <c r="G10" s="214"/>
      <c r="H10" s="214"/>
      <c r="I10" s="214"/>
      <c r="J10" s="214"/>
      <c r="K10" s="215"/>
      <c r="L10" s="41"/>
    </row>
    <row r="11" spans="1:14" ht="15">
      <c r="A11" s="41"/>
      <c r="B11" s="204"/>
      <c r="C11" s="204"/>
      <c r="D11" s="204"/>
      <c r="E11" s="204"/>
      <c r="F11" s="204"/>
      <c r="G11" s="204"/>
      <c r="H11" s="204"/>
      <c r="I11" s="204"/>
      <c r="J11" s="204"/>
      <c r="K11" s="204"/>
      <c r="L11" s="41"/>
    </row>
    <row r="12" spans="1:14" ht="15.75" thickBot="1">
      <c r="A12" s="41"/>
      <c r="B12" s="204"/>
      <c r="C12" s="204"/>
      <c r="D12" s="204"/>
      <c r="E12" s="204"/>
      <c r="F12" s="204"/>
      <c r="G12" s="204"/>
      <c r="H12" s="204"/>
      <c r="I12" s="204"/>
      <c r="J12" s="204"/>
      <c r="K12" s="204"/>
      <c r="L12" s="41"/>
    </row>
    <row r="13" spans="1:14" ht="20.45" customHeight="1">
      <c r="A13" s="866" t="s">
        <v>575</v>
      </c>
      <c r="B13" s="866" t="s">
        <v>576</v>
      </c>
      <c r="C13" s="856" t="s">
        <v>577</v>
      </c>
      <c r="D13" s="857"/>
      <c r="E13" s="856" t="s">
        <v>580</v>
      </c>
      <c r="F13" s="857"/>
      <c r="G13" s="856" t="s">
        <v>582</v>
      </c>
      <c r="H13" s="857"/>
      <c r="I13" s="856" t="s">
        <v>584</v>
      </c>
      <c r="J13" s="857"/>
      <c r="K13" s="856" t="s">
        <v>586</v>
      </c>
      <c r="L13" s="857"/>
      <c r="M13" s="856" t="s">
        <v>588</v>
      </c>
      <c r="N13" s="857"/>
    </row>
    <row r="14" spans="1:14">
      <c r="A14" s="867"/>
      <c r="B14" s="867"/>
      <c r="C14" s="852" t="s">
        <v>578</v>
      </c>
      <c r="D14" s="854"/>
      <c r="E14" s="852" t="s">
        <v>581</v>
      </c>
      <c r="F14" s="854"/>
      <c r="G14" s="852" t="s">
        <v>583</v>
      </c>
      <c r="H14" s="854"/>
      <c r="I14" s="852" t="s">
        <v>585</v>
      </c>
      <c r="J14" s="854"/>
      <c r="K14" s="852" t="s">
        <v>587</v>
      </c>
      <c r="L14" s="854"/>
      <c r="M14" s="852" t="s">
        <v>589</v>
      </c>
      <c r="N14" s="854"/>
    </row>
    <row r="15" spans="1:14" ht="15" thickBot="1">
      <c r="A15" s="868"/>
      <c r="B15" s="868"/>
      <c r="C15" s="869" t="s">
        <v>579</v>
      </c>
      <c r="D15" s="870"/>
      <c r="E15" s="858"/>
      <c r="F15" s="859"/>
      <c r="G15" s="858"/>
      <c r="H15" s="859"/>
      <c r="I15" s="858"/>
      <c r="J15" s="859"/>
      <c r="K15" s="858"/>
      <c r="L15" s="859"/>
      <c r="M15" s="858"/>
      <c r="N15" s="859"/>
    </row>
    <row r="16" spans="1:14" ht="15" thickBot="1">
      <c r="A16" s="536"/>
      <c r="B16" s="537"/>
      <c r="C16" s="538" t="s">
        <v>590</v>
      </c>
      <c r="D16" s="537"/>
      <c r="E16" s="538" t="s">
        <v>590</v>
      </c>
      <c r="F16" s="537"/>
      <c r="G16" s="538" t="s">
        <v>590</v>
      </c>
      <c r="H16" s="537"/>
      <c r="I16" s="538" t="s">
        <v>590</v>
      </c>
      <c r="J16" s="537"/>
      <c r="K16" s="538" t="s">
        <v>590</v>
      </c>
      <c r="L16" s="537"/>
      <c r="M16" s="538" t="s">
        <v>590</v>
      </c>
      <c r="N16" s="537"/>
    </row>
    <row r="17" spans="1:14" ht="15" thickBot="1">
      <c r="A17" s="527"/>
      <c r="B17" s="528"/>
      <c r="C17" s="529" t="s">
        <v>590</v>
      </c>
      <c r="D17" s="528"/>
      <c r="E17" s="529" t="s">
        <v>590</v>
      </c>
      <c r="F17" s="528"/>
      <c r="G17" s="529" t="s">
        <v>590</v>
      </c>
      <c r="H17" s="528"/>
      <c r="I17" s="529" t="s">
        <v>590</v>
      </c>
      <c r="J17" s="528"/>
      <c r="K17" s="529" t="s">
        <v>590</v>
      </c>
      <c r="L17" s="528"/>
      <c r="M17" s="529" t="s">
        <v>590</v>
      </c>
      <c r="N17" s="528"/>
    </row>
    <row r="18" spans="1:14" ht="15" thickBot="1">
      <c r="A18" s="527"/>
      <c r="B18" s="528"/>
      <c r="C18" s="529" t="s">
        <v>590</v>
      </c>
      <c r="D18" s="528"/>
      <c r="E18" s="529" t="s">
        <v>590</v>
      </c>
      <c r="F18" s="528"/>
      <c r="G18" s="529" t="s">
        <v>590</v>
      </c>
      <c r="H18" s="528"/>
      <c r="I18" s="529" t="s">
        <v>590</v>
      </c>
      <c r="J18" s="528"/>
      <c r="K18" s="529" t="s">
        <v>590</v>
      </c>
      <c r="L18" s="528"/>
      <c r="M18" s="529" t="s">
        <v>590</v>
      </c>
      <c r="N18" s="528"/>
    </row>
    <row r="19" spans="1:14" ht="15" thickBot="1">
      <c r="A19" s="527"/>
      <c r="B19" s="528"/>
      <c r="C19" s="529" t="s">
        <v>590</v>
      </c>
      <c r="D19" s="528"/>
      <c r="E19" s="529" t="s">
        <v>590</v>
      </c>
      <c r="F19" s="528"/>
      <c r="G19" s="529" t="s">
        <v>590</v>
      </c>
      <c r="H19" s="528"/>
      <c r="I19" s="529" t="s">
        <v>590</v>
      </c>
      <c r="J19" s="528"/>
      <c r="K19" s="529" t="s">
        <v>590</v>
      </c>
      <c r="L19" s="528"/>
      <c r="M19" s="529" t="s">
        <v>590</v>
      </c>
      <c r="N19" s="528"/>
    </row>
    <row r="20" spans="1:14" ht="15" thickBot="1">
      <c r="A20" s="527"/>
      <c r="B20" s="528"/>
      <c r="C20" s="529" t="s">
        <v>590</v>
      </c>
      <c r="D20" s="528"/>
      <c r="E20" s="529" t="s">
        <v>590</v>
      </c>
      <c r="F20" s="528"/>
      <c r="G20" s="529" t="s">
        <v>590</v>
      </c>
      <c r="H20" s="528"/>
      <c r="I20" s="529" t="s">
        <v>590</v>
      </c>
      <c r="J20" s="528"/>
      <c r="K20" s="529" t="s">
        <v>590</v>
      </c>
      <c r="L20" s="528"/>
      <c r="M20" s="529" t="s">
        <v>590</v>
      </c>
      <c r="N20" s="528"/>
    </row>
    <row r="21" spans="1:14" ht="15" thickBot="1">
      <c r="A21" s="530"/>
      <c r="B21" s="531"/>
      <c r="C21" s="532" t="s">
        <v>590</v>
      </c>
      <c r="D21" s="531"/>
      <c r="E21" s="532" t="s">
        <v>590</v>
      </c>
      <c r="F21" s="531"/>
      <c r="G21" s="532" t="s">
        <v>590</v>
      </c>
      <c r="H21" s="531"/>
      <c r="I21" s="532" t="s">
        <v>590</v>
      </c>
      <c r="J21" s="531"/>
      <c r="K21" s="532" t="s">
        <v>590</v>
      </c>
      <c r="L21" s="531"/>
      <c r="M21" s="532" t="s">
        <v>590</v>
      </c>
      <c r="N21" s="531"/>
    </row>
    <row r="22" spans="1:14" ht="15.75" thickTop="1" thickBot="1">
      <c r="A22" s="530" t="s">
        <v>161</v>
      </c>
      <c r="B22" s="531"/>
      <c r="C22" s="532"/>
      <c r="D22" s="531"/>
      <c r="E22" s="860"/>
      <c r="F22" s="861"/>
      <c r="G22" s="862"/>
      <c r="H22" s="863"/>
      <c r="I22" s="860"/>
      <c r="J22" s="861"/>
      <c r="K22" s="860"/>
      <c r="L22" s="861"/>
      <c r="M22" s="860"/>
      <c r="N22" s="861"/>
    </row>
    <row r="23" spans="1:14" ht="15" thickTop="1">
      <c r="A23" s="846"/>
      <c r="B23" s="847"/>
      <c r="C23" s="847"/>
      <c r="D23" s="847"/>
      <c r="E23" s="847"/>
      <c r="F23" s="847"/>
      <c r="G23" s="847"/>
      <c r="H23" s="847"/>
      <c r="I23" s="847"/>
      <c r="J23" s="847"/>
      <c r="K23" s="847"/>
      <c r="L23" s="847"/>
      <c r="M23" s="847"/>
      <c r="N23" s="848"/>
    </row>
    <row r="24" spans="1:14">
      <c r="A24" s="849" t="s">
        <v>595</v>
      </c>
      <c r="B24" s="850"/>
      <c r="C24" s="850"/>
      <c r="D24" s="850"/>
      <c r="E24" s="850"/>
      <c r="F24" s="850"/>
      <c r="G24" s="850"/>
      <c r="H24" s="850"/>
      <c r="I24" s="850"/>
      <c r="J24" s="850"/>
      <c r="K24" s="850"/>
      <c r="L24" s="850"/>
      <c r="M24" s="850"/>
      <c r="N24" s="851"/>
    </row>
    <row r="25" spans="1:14">
      <c r="A25" s="852" t="s">
        <v>597</v>
      </c>
      <c r="B25" s="853"/>
      <c r="C25" s="853"/>
      <c r="D25" s="853"/>
      <c r="E25" s="853"/>
      <c r="F25" s="853"/>
      <c r="G25" s="853"/>
      <c r="H25" s="853"/>
      <c r="I25" s="853"/>
      <c r="J25" s="853"/>
      <c r="K25" s="853"/>
      <c r="L25" s="853"/>
      <c r="M25" s="853"/>
      <c r="N25" s="854"/>
    </row>
    <row r="26" spans="1:14">
      <c r="A26" s="533"/>
      <c r="B26" s="525"/>
      <c r="C26" s="525"/>
      <c r="D26" s="525"/>
      <c r="E26" s="855"/>
      <c r="F26" s="855"/>
      <c r="G26" s="855"/>
      <c r="H26" s="855"/>
      <c r="I26" s="855"/>
      <c r="J26" s="855"/>
      <c r="K26" s="855"/>
      <c r="L26" s="855"/>
      <c r="M26" s="855"/>
      <c r="N26" s="854"/>
    </row>
    <row r="27" spans="1:14" ht="30" customHeight="1" thickBot="1">
      <c r="A27" s="534"/>
      <c r="B27" s="526"/>
      <c r="C27" s="526"/>
      <c r="D27" s="526"/>
      <c r="E27" s="843"/>
      <c r="F27" s="843"/>
      <c r="G27" s="843"/>
      <c r="H27" s="843"/>
      <c r="I27" s="843" t="s">
        <v>591</v>
      </c>
      <c r="J27" s="843"/>
      <c r="K27" s="843"/>
      <c r="L27" s="843"/>
      <c r="M27" s="843" t="s">
        <v>596</v>
      </c>
      <c r="N27" s="844"/>
    </row>
    <row r="28" spans="1:14" ht="15">
      <c r="A28" s="41"/>
      <c r="B28" s="229"/>
      <c r="C28" s="229"/>
      <c r="G28" s="204"/>
      <c r="H28" s="204"/>
      <c r="I28" s="204"/>
      <c r="J28" s="204"/>
      <c r="K28" s="204"/>
      <c r="L28" s="41"/>
    </row>
    <row r="29" spans="1:14" ht="15">
      <c r="B29" s="535" t="s">
        <v>592</v>
      </c>
      <c r="C29" s="229"/>
      <c r="G29" s="204"/>
      <c r="H29" s="204"/>
      <c r="I29" s="204"/>
      <c r="J29" s="204"/>
      <c r="K29" s="204"/>
      <c r="L29" s="41"/>
    </row>
    <row r="30" spans="1:14" ht="15">
      <c r="B30" s="535" t="s">
        <v>593</v>
      </c>
      <c r="C30" s="229"/>
      <c r="G30" s="204"/>
      <c r="H30" s="204"/>
      <c r="I30" s="204"/>
      <c r="J30" s="204"/>
      <c r="K30" s="204"/>
      <c r="L30" s="41"/>
    </row>
    <row r="31" spans="1:14" ht="15">
      <c r="A31" s="41"/>
      <c r="B31" s="229"/>
      <c r="C31" s="229"/>
      <c r="G31" s="204"/>
      <c r="H31" s="204"/>
      <c r="I31" s="204"/>
      <c r="J31" s="204"/>
      <c r="K31" s="204"/>
      <c r="L31" s="41"/>
    </row>
    <row r="32" spans="1:14" ht="15">
      <c r="A32" s="41"/>
      <c r="B32" s="229"/>
      <c r="C32" s="229"/>
      <c r="G32" s="204"/>
      <c r="H32" s="204"/>
      <c r="I32" s="204"/>
      <c r="J32" s="204"/>
      <c r="K32" s="204"/>
      <c r="L32" s="41"/>
    </row>
    <row r="33" spans="1:21" ht="15">
      <c r="A33" s="41"/>
      <c r="B33" s="261"/>
      <c r="C33" s="250"/>
      <c r="D33" s="250"/>
      <c r="E33" s="250"/>
      <c r="F33" s="250"/>
      <c r="G33" s="204"/>
      <c r="H33" s="204"/>
      <c r="I33" s="204"/>
      <c r="J33" s="204"/>
      <c r="K33" s="204"/>
      <c r="L33" s="41"/>
    </row>
    <row r="34" spans="1:21">
      <c r="A34" s="41"/>
      <c r="B34" s="424" t="s">
        <v>78</v>
      </c>
      <c r="C34" s="265"/>
      <c r="G34" s="41"/>
      <c r="H34" s="41"/>
      <c r="I34" s="41"/>
      <c r="J34" s="41"/>
      <c r="K34" s="41"/>
      <c r="L34" s="41"/>
    </row>
    <row r="35" spans="1:21">
      <c r="A35" s="185"/>
      <c r="B35" s="44"/>
      <c r="C35" s="45"/>
      <c r="D35" s="44"/>
      <c r="E35" s="45"/>
      <c r="F35" s="44"/>
      <c r="G35" s="44"/>
      <c r="H35" s="44"/>
      <c r="I35" s="44"/>
      <c r="J35" s="44"/>
      <c r="K35" s="44"/>
      <c r="L35" s="44"/>
    </row>
    <row r="36" spans="1:21" ht="33.6" customHeight="1"/>
    <row r="38" spans="1:21">
      <c r="A38" s="91" t="s">
        <v>19</v>
      </c>
      <c r="B38" s="41"/>
      <c r="C38" s="49"/>
      <c r="D38" s="41"/>
      <c r="E38" s="49"/>
      <c r="F38" s="41"/>
      <c r="G38" s="41"/>
      <c r="H38" s="41"/>
      <c r="I38" s="41"/>
      <c r="J38" s="41"/>
      <c r="K38" s="41"/>
      <c r="L38" s="41"/>
    </row>
    <row r="39" spans="1:21">
      <c r="A39" s="322" t="s">
        <v>544</v>
      </c>
    </row>
    <row r="40" spans="1:21">
      <c r="A40" s="91" t="s">
        <v>101</v>
      </c>
    </row>
    <row r="41" spans="1:21" ht="36" customHeight="1">
      <c r="A41" s="845" t="s">
        <v>662</v>
      </c>
      <c r="B41" s="845"/>
      <c r="C41" s="845"/>
      <c r="D41" s="845"/>
      <c r="E41" s="845"/>
      <c r="F41" s="845"/>
      <c r="G41" s="845"/>
      <c r="H41" s="845"/>
      <c r="I41" s="845"/>
      <c r="J41" s="845"/>
      <c r="K41" s="845"/>
      <c r="L41" s="845"/>
      <c r="M41" s="845"/>
      <c r="N41" s="845"/>
      <c r="O41" s="845"/>
      <c r="P41" s="845"/>
      <c r="Q41" s="845"/>
      <c r="R41" s="845"/>
      <c r="S41" s="845"/>
      <c r="T41" s="845"/>
      <c r="U41" s="845"/>
    </row>
  </sheetData>
  <mergeCells count="40">
    <mergeCell ref="A5:L5"/>
    <mergeCell ref="A6:L6"/>
    <mergeCell ref="A13:A15"/>
    <mergeCell ref="B13:B15"/>
    <mergeCell ref="C13:D13"/>
    <mergeCell ref="C14:D14"/>
    <mergeCell ref="C15:D15"/>
    <mergeCell ref="E13:F13"/>
    <mergeCell ref="E14:F14"/>
    <mergeCell ref="E15:F15"/>
    <mergeCell ref="G13:H13"/>
    <mergeCell ref="G14:H14"/>
    <mergeCell ref="G15:H15"/>
    <mergeCell ref="I13:J13"/>
    <mergeCell ref="M13:N13"/>
    <mergeCell ref="M14:N14"/>
    <mergeCell ref="M15:N15"/>
    <mergeCell ref="E22:F22"/>
    <mergeCell ref="G22:H22"/>
    <mergeCell ref="I22:J22"/>
    <mergeCell ref="K22:L22"/>
    <mergeCell ref="M22:N22"/>
    <mergeCell ref="I14:J14"/>
    <mergeCell ref="I15:J15"/>
    <mergeCell ref="K13:L13"/>
    <mergeCell ref="K14:L14"/>
    <mergeCell ref="K15:L15"/>
    <mergeCell ref="A23:N23"/>
    <mergeCell ref="A24:N24"/>
    <mergeCell ref="A25:N25"/>
    <mergeCell ref="E26:F26"/>
    <mergeCell ref="G26:H26"/>
    <mergeCell ref="I26:J26"/>
    <mergeCell ref="K26:L26"/>
    <mergeCell ref="M26:N26"/>
    <mergeCell ref="E27:F27"/>
    <mergeCell ref="G27:H27"/>
    <mergeCell ref="I27:L27"/>
    <mergeCell ref="M27:N27"/>
    <mergeCell ref="A41:U41"/>
  </mergeCells>
  <pageMargins left="0.7" right="0.7" top="0.75" bottom="0.75" header="0.3" footer="0.3"/>
  <pageSetup orientation="portrait" r:id="rId1"/>
  <ignoredErrors>
    <ignoredError sqref="C16 E16 G16 I16 K16 M1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53"/>
  <sheetViews>
    <sheetView showGridLines="0" view="pageBreakPreview" topLeftCell="A22" zoomScale="60" zoomScaleNormal="70" workbookViewId="0">
      <selection activeCell="O35" sqref="O35"/>
    </sheetView>
  </sheetViews>
  <sheetFormatPr baseColWidth="10" defaultColWidth="8.625" defaultRowHeight="14.25"/>
  <cols>
    <col min="1" max="1" width="11.875" customWidth="1"/>
    <col min="2" max="2" width="61.125" customWidth="1"/>
    <col min="3" max="3" width="27.625" customWidth="1"/>
    <col min="4" max="4" width="16.125" customWidth="1"/>
    <col min="5" max="5" width="14.125" customWidth="1"/>
  </cols>
  <sheetData>
    <row r="1" spans="1:6">
      <c r="A1" s="41"/>
      <c r="B1" s="41"/>
      <c r="C1" s="49"/>
      <c r="D1" s="41"/>
      <c r="E1" s="49"/>
      <c r="F1" s="41"/>
    </row>
    <row r="2" spans="1:6">
      <c r="A2" s="41"/>
      <c r="B2" s="41"/>
      <c r="C2" s="49"/>
      <c r="D2" s="41"/>
      <c r="E2" s="49"/>
      <c r="F2" s="41"/>
    </row>
    <row r="3" spans="1:6">
      <c r="A3" s="41"/>
      <c r="B3" s="41"/>
      <c r="C3" s="49"/>
      <c r="D3" s="41"/>
      <c r="E3" s="49"/>
      <c r="F3" s="41"/>
    </row>
    <row r="4" spans="1:6">
      <c r="A4" s="41"/>
      <c r="B4" s="41"/>
      <c r="C4" s="49"/>
      <c r="D4" s="41"/>
      <c r="E4" s="49"/>
      <c r="F4" s="41"/>
    </row>
    <row r="5" spans="1:6">
      <c r="A5" s="864" t="str">
        <f>'OE-01'!A5:J5</f>
        <v>CONCURSO PÚBLICO No. SMEM-CCA-02-2021.</v>
      </c>
      <c r="B5" s="864"/>
      <c r="C5" s="864"/>
      <c r="D5" s="864"/>
      <c r="E5" s="864"/>
      <c r="F5" s="864"/>
    </row>
    <row r="6" spans="1:6" ht="15">
      <c r="A6" s="865" t="str">
        <f>'OE-01'!A6:J6</f>
        <v>“PROYECTO AUTOPISTA VIALIDAD PONIENTE”</v>
      </c>
      <c r="B6" s="865"/>
      <c r="C6" s="865"/>
      <c r="D6" s="865"/>
      <c r="E6" s="865"/>
      <c r="F6" s="865"/>
    </row>
    <row r="7" spans="1:6">
      <c r="A7" s="41"/>
      <c r="B7" s="41"/>
      <c r="C7" s="49"/>
      <c r="D7" s="41"/>
      <c r="E7" s="49"/>
      <c r="F7" s="41"/>
    </row>
    <row r="8" spans="1:6" ht="15">
      <c r="A8" s="46" t="s">
        <v>633</v>
      </c>
      <c r="B8" s="41"/>
      <c r="C8" s="49"/>
      <c r="D8" s="41"/>
      <c r="E8" s="49"/>
      <c r="F8" s="41"/>
    </row>
    <row r="9" spans="1:6">
      <c r="A9" s="41"/>
      <c r="B9" s="41"/>
      <c r="C9" s="49"/>
      <c r="D9" s="41"/>
      <c r="E9" s="49"/>
      <c r="F9" s="41"/>
    </row>
    <row r="10" spans="1:6" ht="15">
      <c r="A10" s="41"/>
      <c r="B10" s="583" t="s">
        <v>455</v>
      </c>
      <c r="C10" s="214"/>
      <c r="D10" s="214"/>
      <c r="E10" s="215"/>
      <c r="F10" s="41"/>
    </row>
    <row r="11" spans="1:6" ht="15">
      <c r="A11" s="41"/>
      <c r="B11" s="204"/>
      <c r="C11" s="204"/>
      <c r="D11" s="204"/>
      <c r="E11" s="204"/>
      <c r="F11" s="41"/>
    </row>
    <row r="12" spans="1:6">
      <c r="A12" s="539" t="s">
        <v>598</v>
      </c>
      <c r="B12" s="540"/>
      <c r="C12" s="540"/>
      <c r="D12" s="540"/>
      <c r="E12" s="540"/>
      <c r="F12" s="41"/>
    </row>
    <row r="13" spans="1:6" ht="15" thickBot="1">
      <c r="A13" s="541"/>
      <c r="B13" s="542"/>
      <c r="C13" s="542"/>
      <c r="D13" s="542"/>
      <c r="E13" s="542"/>
      <c r="F13" s="41"/>
    </row>
    <row r="14" spans="1:6" ht="15.75" thickTop="1" thickBot="1">
      <c r="A14" s="543" t="s">
        <v>238</v>
      </c>
      <c r="B14" s="544" t="s">
        <v>599</v>
      </c>
      <c r="C14" s="544" t="s">
        <v>600</v>
      </c>
      <c r="D14" s="544" t="s">
        <v>601</v>
      </c>
      <c r="E14" s="545" t="s">
        <v>14</v>
      </c>
      <c r="F14" s="41"/>
    </row>
    <row r="15" spans="1:6" ht="15" thickTop="1">
      <c r="A15" s="546"/>
      <c r="B15" s="547"/>
      <c r="C15" s="547"/>
      <c r="D15" s="547"/>
      <c r="E15" s="548"/>
      <c r="F15" s="41"/>
    </row>
    <row r="16" spans="1:6">
      <c r="A16" s="549" t="s">
        <v>602</v>
      </c>
      <c r="B16" s="550" t="s">
        <v>431</v>
      </c>
      <c r="C16" s="550"/>
      <c r="D16" s="577" t="s">
        <v>590</v>
      </c>
      <c r="E16" s="575"/>
      <c r="F16" s="41"/>
    </row>
    <row r="17" spans="1:6">
      <c r="A17" s="553"/>
      <c r="B17" s="305"/>
      <c r="C17" s="305"/>
      <c r="D17" s="578"/>
      <c r="E17" s="576"/>
      <c r="F17" s="41"/>
    </row>
    <row r="18" spans="1:6">
      <c r="A18" s="549" t="s">
        <v>603</v>
      </c>
      <c r="B18" s="550" t="s">
        <v>604</v>
      </c>
      <c r="C18" s="550"/>
      <c r="D18" s="577" t="s">
        <v>590</v>
      </c>
      <c r="E18" s="575" t="s">
        <v>14</v>
      </c>
      <c r="F18" s="41"/>
    </row>
    <row r="19" spans="1:6">
      <c r="A19" s="553"/>
      <c r="B19" s="305"/>
      <c r="C19" s="305"/>
      <c r="D19" s="578"/>
      <c r="E19" s="576"/>
      <c r="F19" s="41"/>
    </row>
    <row r="20" spans="1:6">
      <c r="A20" s="549" t="s">
        <v>605</v>
      </c>
      <c r="B20" s="550" t="s">
        <v>606</v>
      </c>
      <c r="C20" s="550"/>
      <c r="D20" s="577" t="s">
        <v>590</v>
      </c>
      <c r="E20" s="575" t="s">
        <v>14</v>
      </c>
      <c r="F20" s="41"/>
    </row>
    <row r="21" spans="1:6">
      <c r="A21" s="553"/>
      <c r="B21" s="305"/>
      <c r="C21" s="305"/>
      <c r="D21" s="579"/>
      <c r="E21" s="554"/>
      <c r="F21" s="41"/>
    </row>
    <row r="22" spans="1:6" ht="15">
      <c r="A22" s="549" t="s">
        <v>607</v>
      </c>
      <c r="B22" s="555" t="s">
        <v>615</v>
      </c>
      <c r="C22" s="550"/>
      <c r="D22" s="551"/>
      <c r="E22" s="580" t="s">
        <v>14</v>
      </c>
      <c r="F22" s="41"/>
    </row>
    <row r="23" spans="1:6">
      <c r="A23" s="549"/>
      <c r="B23" s="550" t="s">
        <v>608</v>
      </c>
      <c r="C23" s="550"/>
      <c r="D23" s="581" t="s">
        <v>617</v>
      </c>
      <c r="E23" s="552"/>
      <c r="F23" s="41"/>
    </row>
    <row r="24" spans="1:6">
      <c r="A24" s="549"/>
      <c r="B24" s="550" t="s">
        <v>609</v>
      </c>
      <c r="C24" s="550"/>
      <c r="D24" s="581" t="s">
        <v>618</v>
      </c>
      <c r="E24" s="552"/>
      <c r="F24" s="41"/>
    </row>
    <row r="25" spans="1:6">
      <c r="A25" s="549" t="s">
        <v>610</v>
      </c>
      <c r="B25" s="550" t="s">
        <v>611</v>
      </c>
      <c r="C25" s="550" t="s">
        <v>616</v>
      </c>
      <c r="D25" s="556" t="s">
        <v>298</v>
      </c>
      <c r="E25" s="574" t="s">
        <v>14</v>
      </c>
      <c r="F25" s="41"/>
    </row>
    <row r="26" spans="1:6">
      <c r="A26" s="553"/>
      <c r="B26" s="305"/>
      <c r="C26" s="305"/>
      <c r="D26" s="305"/>
      <c r="E26" s="554"/>
      <c r="F26" s="41"/>
    </row>
    <row r="27" spans="1:6">
      <c r="A27" s="549" t="s">
        <v>157</v>
      </c>
      <c r="B27" s="550" t="s">
        <v>612</v>
      </c>
      <c r="C27" s="557"/>
      <c r="D27" s="557"/>
      <c r="E27" s="552" t="s">
        <v>298</v>
      </c>
      <c r="F27" s="41"/>
    </row>
    <row r="28" spans="1:6">
      <c r="A28" s="549"/>
      <c r="B28" s="558"/>
      <c r="C28" s="559" t="s">
        <v>619</v>
      </c>
      <c r="D28" s="560"/>
      <c r="E28" s="552"/>
      <c r="F28" s="41"/>
    </row>
    <row r="29" spans="1:6">
      <c r="A29" s="553"/>
      <c r="B29" s="305"/>
      <c r="C29" s="561"/>
      <c r="D29" s="562">
        <v>0</v>
      </c>
      <c r="E29" s="563"/>
      <c r="F29" s="41"/>
    </row>
    <row r="30" spans="1:6">
      <c r="A30" s="553"/>
      <c r="B30" s="305"/>
      <c r="C30" s="561"/>
      <c r="D30" s="562"/>
      <c r="E30" s="563"/>
      <c r="F30" s="41"/>
    </row>
    <row r="31" spans="1:6" ht="15">
      <c r="A31" s="553"/>
      <c r="B31" s="564"/>
      <c r="C31" s="305"/>
      <c r="D31" s="565"/>
      <c r="E31" s="554"/>
      <c r="F31" s="41"/>
    </row>
    <row r="32" spans="1:6">
      <c r="A32" s="553"/>
      <c r="B32" s="305"/>
      <c r="C32" s="565" t="s">
        <v>298</v>
      </c>
      <c r="D32" s="565"/>
      <c r="E32" s="554"/>
      <c r="F32" s="41"/>
    </row>
    <row r="33" spans="1:6">
      <c r="A33" s="553"/>
      <c r="B33" s="305"/>
      <c r="C33" s="305"/>
      <c r="D33" s="562"/>
      <c r="E33" s="554"/>
      <c r="F33" s="41"/>
    </row>
    <row r="34" spans="1:6">
      <c r="A34" s="553"/>
      <c r="B34" s="566"/>
      <c r="C34" s="567"/>
      <c r="D34" s="568"/>
      <c r="E34" s="569"/>
      <c r="F34" s="41"/>
    </row>
    <row r="35" spans="1:6">
      <c r="A35" s="553"/>
      <c r="B35" s="305"/>
      <c r="C35" s="305"/>
      <c r="D35" s="565"/>
      <c r="E35" s="554"/>
      <c r="F35" s="41"/>
    </row>
    <row r="36" spans="1:6">
      <c r="A36" s="549"/>
      <c r="B36" s="570" t="s">
        <v>613</v>
      </c>
      <c r="C36" s="550" t="s">
        <v>298</v>
      </c>
      <c r="D36" s="560"/>
      <c r="E36" s="552"/>
      <c r="F36" s="41"/>
    </row>
    <row r="37" spans="1:6">
      <c r="A37" s="549"/>
      <c r="B37" s="550" t="s">
        <v>614</v>
      </c>
      <c r="C37" s="550"/>
      <c r="D37" s="550"/>
      <c r="E37" s="552"/>
      <c r="F37" s="41"/>
    </row>
    <row r="38" spans="1:6" ht="15">
      <c r="A38" s="549"/>
      <c r="B38" s="557"/>
      <c r="C38" s="558" t="s">
        <v>620</v>
      </c>
      <c r="D38" s="557"/>
      <c r="E38" s="582" t="s">
        <v>14</v>
      </c>
      <c r="F38" s="41"/>
    </row>
    <row r="39" spans="1:6" ht="15" thickBot="1">
      <c r="A39" s="571"/>
      <c r="B39" s="572"/>
      <c r="C39" s="572"/>
      <c r="D39" s="572"/>
      <c r="E39" s="573"/>
      <c r="F39" s="41"/>
    </row>
    <row r="40" spans="1:6" ht="15.75" thickTop="1">
      <c r="A40" s="41"/>
      <c r="B40" s="204"/>
      <c r="C40" s="204"/>
      <c r="D40" s="204"/>
      <c r="E40" s="204"/>
      <c r="F40" s="41"/>
    </row>
    <row r="41" spans="1:6">
      <c r="A41" s="41"/>
      <c r="B41" s="41"/>
      <c r="C41" s="49"/>
      <c r="D41" s="41"/>
      <c r="E41" s="49"/>
      <c r="F41" s="41"/>
    </row>
    <row r="42" spans="1:6">
      <c r="A42" s="41"/>
      <c r="B42" s="652" t="s">
        <v>75</v>
      </c>
      <c r="C42" s="652"/>
      <c r="F42" s="44"/>
    </row>
    <row r="43" spans="1:6" ht="14.25" customHeight="1">
      <c r="A43" s="41"/>
      <c r="B43" s="229"/>
      <c r="C43" s="229"/>
      <c r="F43" s="44"/>
    </row>
    <row r="44" spans="1:6">
      <c r="A44" s="41"/>
      <c r="B44" s="229"/>
      <c r="C44" s="229"/>
      <c r="F44" s="44"/>
    </row>
    <row r="45" spans="1:6">
      <c r="A45" s="41"/>
      <c r="B45" s="261"/>
      <c r="C45" s="250"/>
      <c r="D45" s="250"/>
      <c r="E45" s="250"/>
      <c r="F45" s="41"/>
    </row>
    <row r="46" spans="1:6">
      <c r="A46" s="41"/>
      <c r="B46" s="424" t="s">
        <v>78</v>
      </c>
      <c r="C46" s="265"/>
    </row>
    <row r="47" spans="1:6">
      <c r="A47" s="185"/>
      <c r="B47" s="44"/>
      <c r="C47" s="45"/>
      <c r="D47" s="44"/>
      <c r="E47" s="45"/>
    </row>
    <row r="48" spans="1:6">
      <c r="A48" s="845"/>
      <c r="B48" s="845"/>
      <c r="C48" s="845"/>
      <c r="D48" s="845"/>
      <c r="E48" s="845"/>
    </row>
    <row r="49" spans="1:5">
      <c r="A49" s="845"/>
      <c r="B49" s="845"/>
      <c r="C49" s="845"/>
      <c r="D49" s="845"/>
      <c r="E49" s="845"/>
    </row>
    <row r="50" spans="1:5">
      <c r="A50" s="91" t="s">
        <v>19</v>
      </c>
      <c r="B50" s="41"/>
      <c r="C50" s="49"/>
      <c r="D50" s="41"/>
      <c r="E50" s="49"/>
    </row>
    <row r="51" spans="1:5">
      <c r="A51" s="322" t="s">
        <v>665</v>
      </c>
    </row>
    <row r="52" spans="1:5">
      <c r="A52" s="91" t="s">
        <v>101</v>
      </c>
    </row>
    <row r="53" spans="1:5">
      <c r="A53" s="91" t="s">
        <v>689</v>
      </c>
    </row>
  </sheetData>
  <mergeCells count="4">
    <mergeCell ref="A5:F5"/>
    <mergeCell ref="A6:F6"/>
    <mergeCell ref="B42:C42"/>
    <mergeCell ref="A48:E49"/>
  </mergeCells>
  <pageMargins left="0.7" right="0.7" top="0.75" bottom="0.75" header="0.3" footer="0.3"/>
  <pageSetup scale="5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18"/>
  <sheetViews>
    <sheetView showGridLines="0" view="pageBreakPreview" zoomScale="70" zoomScaleNormal="80" zoomScaleSheetLayoutView="70" zoomScalePageLayoutView="80" workbookViewId="0">
      <selection activeCell="C83" sqref="C83"/>
    </sheetView>
  </sheetViews>
  <sheetFormatPr baseColWidth="10" defaultColWidth="8.625" defaultRowHeight="15.75" customHeight="1"/>
  <cols>
    <col min="1" max="1" width="8.625" style="24"/>
    <col min="2" max="2" width="5.625" style="24" customWidth="1"/>
    <col min="3" max="3" width="39.625" style="24" customWidth="1"/>
    <col min="4" max="4" width="23.5" style="24" customWidth="1"/>
    <col min="5" max="5" width="2.125" style="24" customWidth="1"/>
    <col min="6" max="6" width="20.125" style="24" customWidth="1"/>
    <col min="7" max="7" width="1.625" style="24" customWidth="1"/>
    <col min="8" max="14" width="12.625" style="24" customWidth="1"/>
    <col min="15" max="16384" width="8.625" style="24"/>
  </cols>
  <sheetData>
    <row r="1" spans="1:14" ht="12.75" customHeight="1"/>
    <row r="2" spans="1:14" ht="12.75" customHeight="1"/>
    <row r="3" spans="1:14" ht="12.75" customHeight="1"/>
    <row r="4" spans="1:14" ht="12.75" customHeight="1"/>
    <row r="5" spans="1:14" ht="15" customHeight="1">
      <c r="A5" s="649" t="str">
        <f>'OE-01'!A5:J5</f>
        <v>CONCURSO PÚBLICO No. SMEM-CCA-02-2021.</v>
      </c>
      <c r="B5" s="649"/>
      <c r="C5" s="649"/>
      <c r="D5" s="649"/>
      <c r="E5" s="649"/>
      <c r="F5" s="649"/>
      <c r="G5" s="649"/>
      <c r="H5" s="649"/>
      <c r="I5" s="649"/>
      <c r="J5" s="649"/>
      <c r="K5" s="649"/>
      <c r="L5" s="649"/>
      <c r="M5" s="649"/>
      <c r="N5" s="649"/>
    </row>
    <row r="6" spans="1:14" ht="15.75" customHeight="1">
      <c r="A6" s="650" t="str">
        <f>'OE-01'!A6:J6</f>
        <v>“PROYECTO AUTOPISTA VIALIDAD PONIENTE”</v>
      </c>
      <c r="B6" s="650"/>
      <c r="C6" s="650"/>
      <c r="D6" s="650"/>
      <c r="E6" s="650"/>
      <c r="F6" s="650"/>
      <c r="G6" s="650"/>
      <c r="H6" s="650"/>
      <c r="I6" s="650"/>
      <c r="J6" s="650"/>
      <c r="K6" s="650"/>
      <c r="L6" s="650"/>
      <c r="M6" s="650"/>
      <c r="N6" s="650"/>
    </row>
    <row r="7" spans="1:14" ht="12.75" customHeight="1"/>
    <row r="8" spans="1:14" ht="12.75" customHeight="1"/>
    <row r="9" spans="1:14" ht="16.350000000000001" customHeight="1">
      <c r="A9" s="2" t="s">
        <v>114</v>
      </c>
    </row>
    <row r="10" spans="1:14" ht="12.75" customHeight="1"/>
    <row r="11" spans="1:14" ht="15">
      <c r="B11" s="871" t="s">
        <v>115</v>
      </c>
      <c r="C11" s="665"/>
      <c r="D11" s="665"/>
      <c r="E11" s="872"/>
      <c r="F11" s="872"/>
      <c r="G11" s="872"/>
      <c r="H11" s="665"/>
      <c r="I11" s="665"/>
      <c r="J11" s="665"/>
      <c r="K11" s="665"/>
      <c r="L11" s="665"/>
      <c r="M11" s="665"/>
      <c r="N11" s="873"/>
    </row>
    <row r="12" spans="1:14" ht="14.25">
      <c r="B12" s="23" t="s">
        <v>166</v>
      </c>
      <c r="C12" s="57"/>
      <c r="D12" s="57"/>
      <c r="E12" s="57"/>
      <c r="F12" s="57"/>
      <c r="G12" s="57"/>
      <c r="H12" s="25"/>
      <c r="I12" s="25"/>
      <c r="J12" s="25"/>
      <c r="K12" s="25"/>
      <c r="L12" s="25"/>
      <c r="M12" s="25"/>
      <c r="N12" s="26"/>
    </row>
    <row r="13" spans="1:14" ht="14.25">
      <c r="B13" s="27" t="s">
        <v>701</v>
      </c>
      <c r="C13" s="60"/>
      <c r="D13" s="60"/>
      <c r="E13" s="60"/>
      <c r="F13" s="60"/>
      <c r="G13" s="60"/>
      <c r="H13" s="28"/>
      <c r="I13" s="28"/>
      <c r="J13" s="28"/>
      <c r="K13" s="28"/>
      <c r="L13" s="28"/>
      <c r="M13" s="28"/>
      <c r="N13" s="29"/>
    </row>
    <row r="15" spans="1:14" ht="16.5" customHeight="1">
      <c r="B15" s="113" t="s">
        <v>440</v>
      </c>
      <c r="C15" s="280"/>
      <c r="D15" s="280"/>
      <c r="E15" s="107"/>
      <c r="F15" s="107"/>
      <c r="G15" s="107"/>
      <c r="H15" s="116"/>
      <c r="I15" s="116"/>
      <c r="J15" s="116"/>
      <c r="K15" s="116"/>
      <c r="L15" s="117"/>
      <c r="M15" s="30"/>
      <c r="N15" s="31"/>
    </row>
    <row r="16" spans="1:14" ht="16.5" customHeight="1">
      <c r="B16" s="121" t="s">
        <v>18</v>
      </c>
      <c r="C16" s="281"/>
      <c r="D16" s="281"/>
      <c r="E16" s="34"/>
      <c r="F16" s="34"/>
      <c r="G16" s="34"/>
      <c r="H16" s="38"/>
      <c r="I16" s="38"/>
      <c r="J16" s="38"/>
      <c r="K16" s="38"/>
      <c r="L16" s="118"/>
      <c r="M16" s="32" t="s">
        <v>3</v>
      </c>
      <c r="N16" s="26" t="s">
        <v>26</v>
      </c>
    </row>
    <row r="17" spans="2:16" ht="16.5" customHeight="1">
      <c r="B17" s="114" t="s">
        <v>2</v>
      </c>
      <c r="C17" s="281"/>
      <c r="D17" s="281"/>
      <c r="E17" s="34"/>
      <c r="F17" s="34"/>
      <c r="G17" s="34"/>
      <c r="H17" s="38"/>
      <c r="I17" s="38"/>
      <c r="J17" s="38"/>
      <c r="K17" s="38"/>
      <c r="L17" s="118"/>
      <c r="M17" s="32"/>
      <c r="N17" s="26"/>
    </row>
    <row r="18" spans="2:16" ht="14.25">
      <c r="B18" s="115" t="s">
        <v>20</v>
      </c>
      <c r="C18" s="282"/>
      <c r="D18" s="282"/>
      <c r="E18" s="83"/>
      <c r="F18" s="83"/>
      <c r="G18" s="83"/>
      <c r="H18" s="119"/>
      <c r="I18" s="119"/>
      <c r="J18" s="119"/>
      <c r="K18" s="119"/>
      <c r="L18" s="120"/>
      <c r="M18" s="33"/>
      <c r="N18" s="29"/>
    </row>
    <row r="19" spans="2:16" ht="14.25">
      <c r="B19" s="34"/>
      <c r="C19" s="34"/>
      <c r="D19" s="34"/>
      <c r="E19" s="34"/>
      <c r="F19" s="34"/>
      <c r="G19" s="34"/>
      <c r="H19" s="34"/>
      <c r="I19" s="34"/>
      <c r="J19" s="34"/>
      <c r="K19" s="34"/>
      <c r="L19" s="34"/>
      <c r="M19" s="35"/>
      <c r="N19" s="25"/>
    </row>
    <row r="20" spans="2:16" ht="14.25">
      <c r="B20" s="34"/>
      <c r="C20" s="34"/>
      <c r="D20" s="34"/>
      <c r="E20" s="34"/>
      <c r="F20" s="34"/>
      <c r="G20" s="34"/>
      <c r="H20" s="97" t="s">
        <v>117</v>
      </c>
      <c r="I20" s="98"/>
      <c r="J20" s="98"/>
      <c r="K20" s="98"/>
      <c r="L20" s="98"/>
      <c r="M20" s="98"/>
      <c r="N20" s="99"/>
    </row>
    <row r="21" spans="2:16" ht="20.25" customHeight="1">
      <c r="B21" s="36"/>
      <c r="C21" s="36"/>
      <c r="D21" s="36"/>
      <c r="E21" s="36"/>
      <c r="F21" s="36"/>
      <c r="G21" s="36"/>
      <c r="H21" s="100" t="s">
        <v>30</v>
      </c>
      <c r="I21" s="101"/>
      <c r="J21" s="101"/>
      <c r="K21" s="101"/>
      <c r="L21" s="101"/>
      <c r="M21" s="101"/>
      <c r="N21" s="102"/>
    </row>
    <row r="22" spans="2:16" ht="32.25" customHeight="1">
      <c r="B22" s="283" t="s">
        <v>66</v>
      </c>
      <c r="C22" s="253" t="s">
        <v>72</v>
      </c>
      <c r="D22" s="253" t="s">
        <v>36</v>
      </c>
      <c r="E22" s="36"/>
      <c r="F22" s="103" t="s">
        <v>128</v>
      </c>
      <c r="G22" s="36"/>
      <c r="H22" s="93">
        <v>1</v>
      </c>
      <c r="I22" s="93">
        <f>H22+1</f>
        <v>2</v>
      </c>
      <c r="J22" s="93">
        <f>I22+1</f>
        <v>3</v>
      </c>
      <c r="K22" s="93">
        <f>J22+1</f>
        <v>4</v>
      </c>
      <c r="L22" s="112" t="s">
        <v>5</v>
      </c>
      <c r="M22" s="112" t="s">
        <v>5</v>
      </c>
      <c r="N22" s="93" t="s">
        <v>564</v>
      </c>
    </row>
    <row r="23" spans="2:16" ht="12.75" customHeight="1">
      <c r="B23" s="268" t="s">
        <v>67</v>
      </c>
      <c r="C23" s="274" t="s">
        <v>730</v>
      </c>
      <c r="D23" s="276"/>
      <c r="E23" s="36"/>
      <c r="F23" s="228"/>
      <c r="G23" s="36"/>
      <c r="H23" s="111"/>
      <c r="I23" s="111"/>
      <c r="J23" s="111"/>
      <c r="K23" s="111"/>
      <c r="L23" s="111"/>
      <c r="M23" s="111"/>
      <c r="N23" s="111"/>
      <c r="O23" s="41"/>
      <c r="P23" s="41"/>
    </row>
    <row r="24" spans="2:16" ht="12.75" customHeight="1">
      <c r="B24" s="269">
        <v>1</v>
      </c>
      <c r="C24" s="252" t="s">
        <v>94</v>
      </c>
      <c r="D24" s="270"/>
      <c r="E24" s="36"/>
      <c r="F24" s="110"/>
      <c r="G24" s="36"/>
      <c r="H24" s="111"/>
      <c r="I24" s="111"/>
      <c r="J24" s="111"/>
      <c r="K24" s="111"/>
      <c r="L24" s="111"/>
      <c r="M24" s="111"/>
      <c r="N24" s="111"/>
      <c r="O24" s="41"/>
      <c r="P24" s="41"/>
    </row>
    <row r="25" spans="2:16" ht="12.75" customHeight="1">
      <c r="B25" s="272"/>
      <c r="C25" s="273"/>
      <c r="D25" s="271" t="s">
        <v>95</v>
      </c>
      <c r="E25" s="36"/>
      <c r="F25" s="110"/>
      <c r="G25" s="36"/>
      <c r="H25" s="111"/>
      <c r="I25" s="111"/>
      <c r="J25" s="111"/>
      <c r="K25" s="111"/>
      <c r="L25" s="111"/>
      <c r="M25" s="111"/>
      <c r="N25" s="111"/>
      <c r="O25" s="41"/>
      <c r="P25" s="41"/>
    </row>
    <row r="26" spans="2:16" ht="12.75" customHeight="1">
      <c r="B26" s="272"/>
      <c r="C26" s="273"/>
      <c r="D26" s="271" t="s">
        <v>74</v>
      </c>
      <c r="E26" s="36"/>
      <c r="F26" s="110"/>
      <c r="G26" s="36"/>
      <c r="H26" s="111"/>
      <c r="I26" s="111"/>
      <c r="J26" s="111"/>
      <c r="K26" s="111"/>
      <c r="L26" s="111"/>
      <c r="M26" s="111"/>
      <c r="N26" s="111"/>
      <c r="O26" s="41"/>
      <c r="P26" s="41"/>
    </row>
    <row r="27" spans="2:16" ht="12.75" customHeight="1">
      <c r="B27" s="268" t="s">
        <v>76</v>
      </c>
      <c r="C27" s="274" t="s">
        <v>733</v>
      </c>
      <c r="D27" s="276"/>
      <c r="E27" s="36"/>
      <c r="F27" s="228"/>
      <c r="G27" s="36"/>
      <c r="H27" s="111"/>
      <c r="I27" s="111"/>
      <c r="J27" s="111"/>
      <c r="K27" s="111"/>
      <c r="L27" s="111"/>
      <c r="M27" s="111"/>
      <c r="N27" s="111"/>
      <c r="O27" s="41"/>
      <c r="P27" s="41"/>
    </row>
    <row r="28" spans="2:16" ht="12.75" customHeight="1">
      <c r="B28" s="269">
        <v>1</v>
      </c>
      <c r="C28" s="252" t="s">
        <v>68</v>
      </c>
      <c r="D28" s="270"/>
      <c r="E28" s="36"/>
      <c r="F28" s="110"/>
      <c r="G28" s="36"/>
      <c r="H28" s="111"/>
      <c r="I28" s="111"/>
      <c r="J28" s="111"/>
      <c r="K28" s="111"/>
      <c r="L28" s="111"/>
      <c r="M28" s="111"/>
      <c r="N28" s="111"/>
      <c r="O28" s="41"/>
      <c r="P28" s="41"/>
    </row>
    <row r="29" spans="2:16" ht="12.75" customHeight="1">
      <c r="B29" s="272"/>
      <c r="C29" s="273"/>
      <c r="D29" s="271" t="s">
        <v>74</v>
      </c>
      <c r="E29" s="36"/>
      <c r="F29" s="110"/>
      <c r="G29" s="36"/>
      <c r="H29" s="111"/>
      <c r="I29" s="111"/>
      <c r="J29" s="111"/>
      <c r="K29" s="111"/>
      <c r="L29" s="111"/>
      <c r="M29" s="111"/>
      <c r="N29" s="111"/>
      <c r="O29" s="41"/>
      <c r="P29" s="41"/>
    </row>
    <row r="30" spans="2:16" ht="12.75" customHeight="1">
      <c r="B30" s="269">
        <v>2</v>
      </c>
      <c r="C30" s="252" t="s">
        <v>69</v>
      </c>
      <c r="D30" s="270"/>
      <c r="E30" s="36"/>
      <c r="F30" s="110"/>
      <c r="G30" s="36"/>
      <c r="H30" s="111"/>
      <c r="I30" s="111"/>
      <c r="J30" s="111"/>
      <c r="K30" s="111"/>
      <c r="L30" s="111"/>
      <c r="M30" s="111"/>
      <c r="N30" s="111"/>
      <c r="O30" s="41"/>
      <c r="P30" s="41"/>
    </row>
    <row r="31" spans="2:16" ht="12.75" customHeight="1">
      <c r="B31" s="272"/>
      <c r="C31" s="273"/>
      <c r="D31" s="271" t="s">
        <v>74</v>
      </c>
      <c r="E31" s="36"/>
      <c r="F31" s="110"/>
      <c r="G31" s="36"/>
      <c r="H31" s="111"/>
      <c r="I31" s="111"/>
      <c r="J31" s="111"/>
      <c r="K31" s="111"/>
      <c r="L31" s="111"/>
      <c r="M31" s="111"/>
      <c r="N31" s="111"/>
      <c r="O31" s="41"/>
      <c r="P31" s="41"/>
    </row>
    <row r="32" spans="2:16" ht="12.75" customHeight="1">
      <c r="B32" s="269">
        <v>3</v>
      </c>
      <c r="C32" s="252" t="s">
        <v>70</v>
      </c>
      <c r="D32" s="270"/>
      <c r="E32" s="36"/>
      <c r="F32" s="110"/>
      <c r="G32" s="36"/>
      <c r="H32" s="111"/>
      <c r="I32" s="111"/>
      <c r="J32" s="111"/>
      <c r="K32" s="111"/>
      <c r="L32" s="111"/>
      <c r="M32" s="111"/>
      <c r="N32" s="111"/>
      <c r="O32" s="41"/>
      <c r="P32" s="41"/>
    </row>
    <row r="33" spans="2:16" ht="12.75" customHeight="1">
      <c r="B33" s="272"/>
      <c r="C33" s="273"/>
      <c r="D33" s="271" t="s">
        <v>74</v>
      </c>
      <c r="E33" s="36"/>
      <c r="F33" s="110"/>
      <c r="G33" s="36"/>
      <c r="H33" s="111"/>
      <c r="I33" s="111"/>
      <c r="J33" s="111"/>
      <c r="K33" s="111"/>
      <c r="L33" s="111"/>
      <c r="M33" s="111"/>
      <c r="N33" s="111"/>
      <c r="O33" s="41"/>
      <c r="P33" s="41"/>
    </row>
    <row r="34" spans="2:16" ht="12.75" customHeight="1">
      <c r="B34" s="269">
        <v>4</v>
      </c>
      <c r="C34" s="252" t="s">
        <v>71</v>
      </c>
      <c r="D34" s="270"/>
      <c r="E34" s="36"/>
      <c r="F34" s="110"/>
      <c r="G34" s="36"/>
      <c r="H34" s="111"/>
      <c r="I34" s="111"/>
      <c r="J34" s="111"/>
      <c r="K34" s="111"/>
      <c r="L34" s="111"/>
      <c r="M34" s="111"/>
      <c r="N34" s="111"/>
      <c r="O34" s="41"/>
      <c r="P34" s="41"/>
    </row>
    <row r="35" spans="2:16" s="266" customFormat="1" ht="15">
      <c r="B35" s="269"/>
      <c r="C35" s="252"/>
      <c r="D35" s="271" t="s">
        <v>74</v>
      </c>
      <c r="E35" s="271"/>
      <c r="F35" s="271"/>
      <c r="G35" s="271"/>
      <c r="H35" s="271"/>
      <c r="I35" s="271"/>
    </row>
    <row r="36" spans="2:16" s="266" customFormat="1" ht="27.75" customHeight="1">
      <c r="B36" s="256">
        <v>5</v>
      </c>
      <c r="C36" s="277" t="s">
        <v>73</v>
      </c>
      <c r="D36" s="277"/>
      <c r="E36" s="271"/>
      <c r="F36" s="271"/>
      <c r="G36" s="271"/>
      <c r="H36" s="271"/>
      <c r="I36" s="271"/>
    </row>
    <row r="37" spans="2:16" ht="12.75" customHeight="1">
      <c r="B37" s="272"/>
      <c r="C37" s="273"/>
      <c r="D37" s="271" t="s">
        <v>74</v>
      </c>
      <c r="E37" s="36"/>
      <c r="F37" s="110"/>
      <c r="G37" s="36"/>
      <c r="H37" s="111"/>
      <c r="I37" s="111"/>
      <c r="J37" s="111"/>
      <c r="K37" s="111"/>
      <c r="L37" s="111"/>
      <c r="M37" s="111"/>
      <c r="N37" s="111"/>
      <c r="O37" s="41"/>
      <c r="P37" s="41"/>
    </row>
    <row r="38" spans="2:16" ht="12.75" customHeight="1">
      <c r="B38" s="269">
        <v>6</v>
      </c>
      <c r="C38" s="252" t="s">
        <v>669</v>
      </c>
      <c r="D38" s="271"/>
      <c r="E38" s="36"/>
      <c r="F38" s="110"/>
      <c r="G38" s="36"/>
      <c r="H38" s="111"/>
      <c r="I38" s="111"/>
      <c r="J38" s="111"/>
      <c r="K38" s="111"/>
      <c r="L38" s="111"/>
      <c r="M38" s="111"/>
      <c r="N38" s="111"/>
      <c r="O38" s="41"/>
      <c r="P38" s="41"/>
    </row>
    <row r="39" spans="2:16" ht="12.75" customHeight="1">
      <c r="B39" s="272"/>
      <c r="C39" s="273"/>
      <c r="D39" s="271" t="s">
        <v>74</v>
      </c>
      <c r="E39" s="36"/>
      <c r="F39" s="110"/>
      <c r="G39" s="36"/>
      <c r="H39" s="111"/>
      <c r="I39" s="111"/>
      <c r="J39" s="111"/>
      <c r="K39" s="111"/>
      <c r="L39" s="111"/>
      <c r="M39" s="111"/>
      <c r="N39" s="111"/>
      <c r="O39" s="41"/>
      <c r="P39" s="41"/>
    </row>
    <row r="40" spans="2:16" ht="12.75" customHeight="1">
      <c r="B40" s="269">
        <v>7</v>
      </c>
      <c r="C40" s="252" t="s">
        <v>670</v>
      </c>
      <c r="D40" s="271"/>
      <c r="E40" s="36"/>
      <c r="F40" s="110"/>
      <c r="G40" s="36"/>
      <c r="H40" s="111"/>
      <c r="I40" s="111"/>
      <c r="J40" s="111"/>
      <c r="K40" s="111"/>
      <c r="L40" s="111"/>
      <c r="M40" s="111"/>
      <c r="N40" s="111"/>
      <c r="O40" s="41"/>
      <c r="P40" s="41"/>
    </row>
    <row r="41" spans="2:16" ht="14.25">
      <c r="B41" s="272"/>
      <c r="C41" s="273"/>
      <c r="D41" s="271" t="s">
        <v>74</v>
      </c>
      <c r="E41" s="36"/>
      <c r="F41" s="110"/>
      <c r="G41" s="36"/>
      <c r="H41" s="111"/>
      <c r="I41" s="111"/>
      <c r="J41" s="111"/>
      <c r="K41" s="111"/>
      <c r="L41" s="111"/>
      <c r="M41" s="111"/>
      <c r="N41" s="111"/>
      <c r="O41" s="41"/>
      <c r="P41" s="41"/>
    </row>
    <row r="42" spans="2:16" ht="15">
      <c r="B42" s="256">
        <v>8</v>
      </c>
      <c r="C42" s="277" t="s">
        <v>721</v>
      </c>
      <c r="D42" s="277"/>
      <c r="E42" s="36"/>
      <c r="F42" s="110"/>
      <c r="G42" s="36"/>
      <c r="H42" s="111"/>
      <c r="I42" s="111"/>
      <c r="J42" s="111"/>
      <c r="K42" s="111"/>
      <c r="L42" s="111"/>
      <c r="M42" s="111"/>
      <c r="N42" s="111"/>
      <c r="O42" s="41"/>
      <c r="P42" s="41"/>
    </row>
    <row r="43" spans="2:16" ht="14.25">
      <c r="B43" s="271"/>
      <c r="C43" s="273"/>
      <c r="D43" s="271" t="s">
        <v>74</v>
      </c>
      <c r="E43" s="36"/>
      <c r="F43" s="110"/>
      <c r="G43" s="36"/>
      <c r="H43" s="111"/>
      <c r="I43" s="111"/>
      <c r="J43" s="111"/>
      <c r="K43" s="111"/>
      <c r="L43" s="111"/>
      <c r="M43" s="111"/>
      <c r="N43" s="111"/>
      <c r="O43" s="41"/>
      <c r="P43" s="41"/>
    </row>
    <row r="44" spans="2:16" ht="27.75" customHeight="1">
      <c r="B44" s="269">
        <v>9</v>
      </c>
      <c r="C44" s="252" t="s">
        <v>731</v>
      </c>
      <c r="D44" s="271"/>
      <c r="E44" s="36"/>
      <c r="F44" s="110"/>
      <c r="G44" s="36"/>
      <c r="H44" s="111"/>
      <c r="I44" s="111"/>
      <c r="J44" s="111"/>
      <c r="K44" s="111"/>
      <c r="L44" s="111"/>
      <c r="M44" s="111"/>
      <c r="N44" s="111"/>
      <c r="O44" s="41"/>
      <c r="P44" s="41"/>
    </row>
    <row r="45" spans="2:16" ht="12.75" customHeight="1">
      <c r="B45" s="256"/>
      <c r="C45" s="277"/>
      <c r="D45" s="271" t="s">
        <v>74</v>
      </c>
      <c r="E45" s="36"/>
      <c r="F45" s="110"/>
      <c r="G45" s="36"/>
      <c r="H45" s="111"/>
      <c r="I45" s="111"/>
      <c r="J45" s="111"/>
      <c r="K45" s="111"/>
      <c r="L45" s="111"/>
      <c r="M45" s="111"/>
      <c r="N45" s="111"/>
      <c r="O45" s="41"/>
      <c r="P45" s="41"/>
    </row>
    <row r="46" spans="2:16" ht="12.75" customHeight="1">
      <c r="B46" s="269">
        <v>10</v>
      </c>
      <c r="C46" s="252" t="s">
        <v>723</v>
      </c>
      <c r="D46" s="271"/>
      <c r="E46" s="36"/>
      <c r="F46" s="110"/>
      <c r="G46" s="36"/>
      <c r="H46" s="111"/>
      <c r="I46" s="111"/>
      <c r="J46" s="111"/>
      <c r="K46" s="111"/>
      <c r="L46" s="111"/>
      <c r="M46" s="111"/>
      <c r="N46" s="111"/>
      <c r="O46" s="41"/>
      <c r="P46" s="41"/>
    </row>
    <row r="47" spans="2:16" s="25" customFormat="1" ht="12.75" customHeight="1">
      <c r="B47" s="272"/>
      <c r="C47" s="279"/>
      <c r="D47" s="271" t="s">
        <v>74</v>
      </c>
      <c r="E47" s="38"/>
      <c r="F47" s="110"/>
      <c r="G47" s="36"/>
      <c r="H47" s="111"/>
      <c r="I47" s="111"/>
      <c r="J47" s="111"/>
      <c r="K47" s="111"/>
      <c r="L47" s="111"/>
      <c r="M47" s="111"/>
      <c r="N47" s="111"/>
      <c r="O47" s="49"/>
      <c r="P47" s="49"/>
    </row>
    <row r="48" spans="2:16" ht="15">
      <c r="B48" s="269">
        <v>11</v>
      </c>
      <c r="C48" s="252" t="s">
        <v>724</v>
      </c>
      <c r="D48" s="271"/>
      <c r="E48" s="36"/>
      <c r="F48" s="110"/>
      <c r="G48" s="36"/>
      <c r="H48" s="111"/>
      <c r="I48" s="111"/>
      <c r="J48" s="111"/>
      <c r="K48" s="111"/>
      <c r="L48" s="111"/>
      <c r="M48" s="111"/>
      <c r="N48" s="111"/>
    </row>
    <row r="49" spans="2:16" ht="15">
      <c r="B49" s="269"/>
      <c r="C49" s="252"/>
      <c r="D49" s="271" t="s">
        <v>74</v>
      </c>
      <c r="E49" s="36"/>
      <c r="F49" s="110"/>
      <c r="G49" s="36"/>
      <c r="H49" s="111"/>
      <c r="I49" s="111"/>
      <c r="J49" s="111"/>
      <c r="K49" s="111"/>
      <c r="L49" s="111"/>
      <c r="M49" s="111"/>
      <c r="N49" s="111"/>
    </row>
    <row r="50" spans="2:16" ht="15">
      <c r="B50" s="269">
        <v>12</v>
      </c>
      <c r="C50" s="252" t="s">
        <v>725</v>
      </c>
      <c r="D50" s="270"/>
      <c r="E50" s="36"/>
      <c r="F50" s="110"/>
      <c r="G50" s="36"/>
      <c r="H50" s="111"/>
      <c r="I50" s="111"/>
      <c r="J50" s="111"/>
      <c r="K50" s="111"/>
      <c r="L50" s="111"/>
      <c r="M50" s="111"/>
      <c r="N50" s="111"/>
    </row>
    <row r="51" spans="2:16" ht="15">
      <c r="B51" s="269"/>
      <c r="C51" s="252"/>
      <c r="D51" s="271" t="s">
        <v>74</v>
      </c>
      <c r="E51" s="36"/>
      <c r="F51" s="110"/>
      <c r="G51" s="36"/>
      <c r="H51" s="111"/>
      <c r="I51" s="111"/>
      <c r="J51" s="111"/>
      <c r="K51" s="111"/>
      <c r="L51" s="111"/>
      <c r="M51" s="111"/>
      <c r="N51" s="111"/>
    </row>
    <row r="52" spans="2:16" ht="12.75" customHeight="1">
      <c r="B52" s="268" t="s">
        <v>93</v>
      </c>
      <c r="C52" s="274" t="s">
        <v>727</v>
      </c>
      <c r="D52" s="276"/>
      <c r="E52" s="36"/>
      <c r="F52" s="228"/>
      <c r="G52" s="36"/>
      <c r="H52" s="111"/>
      <c r="I52" s="111"/>
      <c r="J52" s="111"/>
      <c r="K52" s="111"/>
      <c r="L52" s="111"/>
      <c r="M52" s="111"/>
      <c r="N52" s="111"/>
      <c r="O52" s="41"/>
      <c r="P52" s="41"/>
    </row>
    <row r="53" spans="2:16" ht="12.75" customHeight="1">
      <c r="B53" s="269">
        <v>1</v>
      </c>
      <c r="C53" s="252" t="s">
        <v>94</v>
      </c>
      <c r="D53" s="270"/>
      <c r="E53" s="36"/>
      <c r="F53" s="110"/>
      <c r="G53" s="36"/>
      <c r="H53" s="111"/>
      <c r="I53" s="111"/>
      <c r="J53" s="111"/>
      <c r="K53" s="111"/>
      <c r="L53" s="111"/>
      <c r="M53" s="111"/>
      <c r="N53" s="111"/>
      <c r="O53" s="41"/>
      <c r="P53" s="41"/>
    </row>
    <row r="54" spans="2:16" ht="12.75" customHeight="1">
      <c r="B54" s="272"/>
      <c r="C54" s="273"/>
      <c r="D54" s="271" t="s">
        <v>95</v>
      </c>
      <c r="E54" s="36"/>
      <c r="F54" s="110"/>
      <c r="G54" s="36"/>
      <c r="H54" s="111"/>
      <c r="I54" s="111"/>
      <c r="J54" s="111"/>
      <c r="K54" s="111"/>
      <c r="L54" s="111"/>
      <c r="M54" s="111"/>
      <c r="N54" s="111"/>
      <c r="O54" s="41"/>
      <c r="P54" s="41"/>
    </row>
    <row r="55" spans="2:16" ht="12.75" customHeight="1">
      <c r="B55" s="272"/>
      <c r="C55" s="273"/>
      <c r="D55" s="271" t="s">
        <v>74</v>
      </c>
      <c r="E55" s="36"/>
      <c r="F55" s="110"/>
      <c r="G55" s="36"/>
      <c r="H55" s="111"/>
      <c r="I55" s="111"/>
      <c r="J55" s="111"/>
      <c r="K55" s="111"/>
      <c r="L55" s="111"/>
      <c r="M55" s="111"/>
      <c r="N55" s="111"/>
      <c r="O55" s="41"/>
      <c r="P55" s="41"/>
    </row>
    <row r="56" spans="2:16" ht="12.75" customHeight="1">
      <c r="B56" s="268" t="s">
        <v>233</v>
      </c>
      <c r="C56" s="274" t="s">
        <v>732</v>
      </c>
      <c r="D56" s="276"/>
      <c r="E56" s="36"/>
      <c r="F56" s="228"/>
      <c r="G56" s="36"/>
      <c r="H56" s="111"/>
      <c r="I56" s="111"/>
      <c r="J56" s="111"/>
      <c r="K56" s="111"/>
      <c r="L56" s="111"/>
      <c r="M56" s="111"/>
      <c r="N56" s="111"/>
      <c r="O56" s="41"/>
      <c r="P56" s="41"/>
    </row>
    <row r="57" spans="2:16" ht="12.75" customHeight="1">
      <c r="B57" s="269">
        <v>1</v>
      </c>
      <c r="C57" s="252" t="s">
        <v>68</v>
      </c>
      <c r="D57" s="270"/>
      <c r="E57" s="36"/>
      <c r="F57" s="110"/>
      <c r="G57" s="36"/>
      <c r="H57" s="111"/>
      <c r="I57" s="111"/>
      <c r="J57" s="111"/>
      <c r="K57" s="111"/>
      <c r="L57" s="111"/>
      <c r="M57" s="111"/>
      <c r="N57" s="111"/>
      <c r="O57" s="41"/>
      <c r="P57" s="41"/>
    </row>
    <row r="58" spans="2:16" ht="12.75" customHeight="1">
      <c r="B58" s="272"/>
      <c r="C58" s="273"/>
      <c r="D58" s="271" t="s">
        <v>74</v>
      </c>
      <c r="E58" s="36"/>
      <c r="F58" s="110"/>
      <c r="G58" s="36"/>
      <c r="H58" s="111"/>
      <c r="I58" s="111"/>
      <c r="J58" s="111"/>
      <c r="K58" s="111"/>
      <c r="L58" s="111"/>
      <c r="M58" s="111"/>
      <c r="N58" s="111"/>
      <c r="O58" s="41"/>
      <c r="P58" s="41"/>
    </row>
    <row r="59" spans="2:16" ht="12.75" customHeight="1">
      <c r="B59" s="269">
        <v>2</v>
      </c>
      <c r="C59" s="252" t="s">
        <v>69</v>
      </c>
      <c r="D59" s="270"/>
      <c r="E59" s="36"/>
      <c r="F59" s="110"/>
      <c r="G59" s="36"/>
      <c r="H59" s="111"/>
      <c r="I59" s="111"/>
      <c r="J59" s="111"/>
      <c r="K59" s="111"/>
      <c r="L59" s="111"/>
      <c r="M59" s="111"/>
      <c r="N59" s="111"/>
      <c r="O59" s="41"/>
      <c r="P59" s="41"/>
    </row>
    <row r="60" spans="2:16" ht="12.75" customHeight="1">
      <c r="B60" s="272"/>
      <c r="C60" s="273"/>
      <c r="D60" s="271" t="s">
        <v>74</v>
      </c>
      <c r="E60" s="36"/>
      <c r="F60" s="110"/>
      <c r="G60" s="36"/>
      <c r="H60" s="111"/>
      <c r="I60" s="111"/>
      <c r="J60" s="111"/>
      <c r="K60" s="111"/>
      <c r="L60" s="111"/>
      <c r="M60" s="111"/>
      <c r="N60" s="111"/>
      <c r="O60" s="41"/>
      <c r="P60" s="41"/>
    </row>
    <row r="61" spans="2:16" ht="12.75" customHeight="1">
      <c r="B61" s="269">
        <v>3</v>
      </c>
      <c r="C61" s="252" t="s">
        <v>70</v>
      </c>
      <c r="D61" s="270"/>
      <c r="E61" s="36"/>
      <c r="F61" s="110"/>
      <c r="G61" s="36"/>
      <c r="H61" s="111"/>
      <c r="I61" s="111"/>
      <c r="J61" s="111"/>
      <c r="K61" s="111"/>
      <c r="L61" s="111"/>
      <c r="M61" s="111"/>
      <c r="N61" s="111"/>
      <c r="O61" s="41"/>
      <c r="P61" s="41"/>
    </row>
    <row r="62" spans="2:16" ht="12.75" customHeight="1">
      <c r="B62" s="272"/>
      <c r="C62" s="273"/>
      <c r="D62" s="271" t="s">
        <v>74</v>
      </c>
      <c r="E62" s="36"/>
      <c r="F62" s="110"/>
      <c r="G62" s="36"/>
      <c r="H62" s="111"/>
      <c r="I62" s="111"/>
      <c r="J62" s="111"/>
      <c r="K62" s="111"/>
      <c r="L62" s="111"/>
      <c r="M62" s="111"/>
      <c r="N62" s="111"/>
      <c r="O62" s="41"/>
      <c r="P62" s="41"/>
    </row>
    <row r="63" spans="2:16" ht="12.75" customHeight="1">
      <c r="B63" s="269">
        <v>4</v>
      </c>
      <c r="C63" s="252" t="s">
        <v>71</v>
      </c>
      <c r="D63" s="270"/>
      <c r="E63" s="36"/>
      <c r="F63" s="110"/>
      <c r="G63" s="36"/>
      <c r="H63" s="111"/>
      <c r="I63" s="111"/>
      <c r="J63" s="111"/>
      <c r="K63" s="111"/>
      <c r="L63" s="111"/>
      <c r="M63" s="111"/>
      <c r="N63" s="111"/>
      <c r="O63" s="41"/>
      <c r="P63" s="41"/>
    </row>
    <row r="64" spans="2:16" s="266" customFormat="1" ht="15">
      <c r="B64" s="269"/>
      <c r="C64" s="252"/>
      <c r="D64" s="271" t="s">
        <v>74</v>
      </c>
      <c r="E64" s="271"/>
      <c r="F64" s="271"/>
      <c r="G64" s="271"/>
      <c r="H64" s="271"/>
      <c r="I64" s="271"/>
    </row>
    <row r="65" spans="2:16" s="266" customFormat="1" ht="27.75" customHeight="1">
      <c r="B65" s="256">
        <v>5</v>
      </c>
      <c r="C65" s="277" t="s">
        <v>73</v>
      </c>
      <c r="D65" s="277"/>
      <c r="E65" s="271"/>
      <c r="F65" s="271"/>
      <c r="G65" s="271"/>
      <c r="H65" s="271"/>
      <c r="I65" s="271"/>
    </row>
    <row r="66" spans="2:16" ht="12.75" customHeight="1">
      <c r="B66" s="272"/>
      <c r="C66" s="273"/>
      <c r="D66" s="271" t="s">
        <v>74</v>
      </c>
      <c r="E66" s="36"/>
      <c r="F66" s="110"/>
      <c r="G66" s="36"/>
      <c r="H66" s="111"/>
      <c r="I66" s="111"/>
      <c r="J66" s="111"/>
      <c r="K66" s="111"/>
      <c r="L66" s="111"/>
      <c r="M66" s="111"/>
      <c r="N66" s="111"/>
      <c r="O66" s="41"/>
      <c r="P66" s="41"/>
    </row>
    <row r="67" spans="2:16" ht="12.75" customHeight="1">
      <c r="B67" s="269">
        <v>6</v>
      </c>
      <c r="C67" s="252" t="s">
        <v>669</v>
      </c>
      <c r="D67" s="271"/>
      <c r="E67" s="36"/>
      <c r="F67" s="110"/>
      <c r="G67" s="36"/>
      <c r="H67" s="111"/>
      <c r="I67" s="111"/>
      <c r="J67" s="111"/>
      <c r="K67" s="111"/>
      <c r="L67" s="111"/>
      <c r="M67" s="111"/>
      <c r="N67" s="111"/>
      <c r="O67" s="41"/>
      <c r="P67" s="41"/>
    </row>
    <row r="68" spans="2:16" ht="12.75" customHeight="1">
      <c r="B68" s="272"/>
      <c r="C68" s="273"/>
      <c r="D68" s="271" t="s">
        <v>74</v>
      </c>
      <c r="E68" s="36"/>
      <c r="F68" s="110"/>
      <c r="G68" s="36"/>
      <c r="H68" s="111"/>
      <c r="I68" s="111"/>
      <c r="J68" s="111"/>
      <c r="K68" s="111"/>
      <c r="L68" s="111"/>
      <c r="M68" s="111"/>
      <c r="N68" s="111"/>
      <c r="O68" s="41"/>
      <c r="P68" s="41"/>
    </row>
    <row r="69" spans="2:16" ht="12.75" customHeight="1">
      <c r="B69" s="269">
        <v>7</v>
      </c>
      <c r="C69" s="252" t="s">
        <v>670</v>
      </c>
      <c r="D69" s="271"/>
      <c r="E69" s="36"/>
      <c r="F69" s="110"/>
      <c r="G69" s="36"/>
      <c r="H69" s="111"/>
      <c r="I69" s="111"/>
      <c r="J69" s="111"/>
      <c r="K69" s="111"/>
      <c r="L69" s="111"/>
      <c r="M69" s="111"/>
      <c r="N69" s="111"/>
      <c r="O69" s="41"/>
      <c r="P69" s="41"/>
    </row>
    <row r="70" spans="2:16" ht="14.25">
      <c r="B70" s="272"/>
      <c r="C70" s="273"/>
      <c r="D70" s="271" t="s">
        <v>74</v>
      </c>
      <c r="E70" s="36"/>
      <c r="F70" s="110"/>
      <c r="G70" s="36"/>
      <c r="H70" s="111"/>
      <c r="I70" s="111"/>
      <c r="J70" s="111"/>
      <c r="K70" s="111"/>
      <c r="L70" s="111"/>
      <c r="M70" s="111"/>
      <c r="N70" s="111"/>
      <c r="O70" s="41"/>
      <c r="P70" s="41"/>
    </row>
    <row r="71" spans="2:16" ht="15">
      <c r="B71" s="256">
        <v>8</v>
      </c>
      <c r="C71" s="277" t="s">
        <v>721</v>
      </c>
      <c r="D71" s="277"/>
      <c r="E71" s="36"/>
      <c r="F71" s="110"/>
      <c r="G71" s="36"/>
      <c r="H71" s="111"/>
      <c r="I71" s="111"/>
      <c r="J71" s="111"/>
      <c r="K71" s="111"/>
      <c r="L71" s="111"/>
      <c r="M71" s="111"/>
      <c r="N71" s="111"/>
      <c r="O71" s="41"/>
      <c r="P71" s="41"/>
    </row>
    <row r="72" spans="2:16" ht="14.25">
      <c r="B72" s="271"/>
      <c r="C72" s="273"/>
      <c r="D72" s="271" t="s">
        <v>74</v>
      </c>
      <c r="E72" s="36"/>
      <c r="F72" s="110"/>
      <c r="G72" s="36"/>
      <c r="H72" s="111"/>
      <c r="I72" s="111"/>
      <c r="J72" s="111"/>
      <c r="K72" s="111"/>
      <c r="L72" s="111"/>
      <c r="M72" s="111"/>
      <c r="N72" s="111"/>
      <c r="O72" s="41"/>
      <c r="P72" s="41"/>
    </row>
    <row r="73" spans="2:16" ht="12.75" customHeight="1">
      <c r="B73" s="269">
        <v>9</v>
      </c>
      <c r="C73" s="252" t="s">
        <v>723</v>
      </c>
      <c r="D73" s="271"/>
      <c r="E73" s="36"/>
      <c r="F73" s="110"/>
      <c r="G73" s="36"/>
      <c r="H73" s="111"/>
      <c r="I73" s="111"/>
      <c r="J73" s="111"/>
      <c r="K73" s="111"/>
      <c r="L73" s="111"/>
      <c r="M73" s="111"/>
      <c r="N73" s="111"/>
      <c r="O73" s="41"/>
      <c r="P73" s="41"/>
    </row>
    <row r="74" spans="2:16" s="25" customFormat="1" ht="12.75" customHeight="1">
      <c r="B74" s="272"/>
      <c r="C74" s="279"/>
      <c r="D74" s="271" t="s">
        <v>74</v>
      </c>
      <c r="E74" s="38"/>
      <c r="F74" s="110"/>
      <c r="G74" s="36"/>
      <c r="H74" s="111"/>
      <c r="I74" s="111"/>
      <c r="J74" s="111"/>
      <c r="K74" s="111"/>
      <c r="L74" s="111"/>
      <c r="M74" s="111"/>
      <c r="N74" s="111"/>
      <c r="O74" s="49"/>
      <c r="P74" s="49"/>
    </row>
    <row r="75" spans="2:16" ht="15">
      <c r="B75" s="269">
        <v>10</v>
      </c>
      <c r="C75" s="252" t="s">
        <v>724</v>
      </c>
      <c r="D75" s="271"/>
      <c r="E75" s="36"/>
      <c r="F75" s="110"/>
      <c r="G75" s="36"/>
      <c r="H75" s="111"/>
      <c r="I75" s="111"/>
      <c r="J75" s="111"/>
      <c r="K75" s="111"/>
      <c r="L75" s="111"/>
      <c r="M75" s="111"/>
      <c r="N75" s="111"/>
    </row>
    <row r="76" spans="2:16" ht="15">
      <c r="B76" s="269"/>
      <c r="C76" s="252"/>
      <c r="D76" s="271" t="s">
        <v>74</v>
      </c>
      <c r="E76" s="36"/>
      <c r="F76" s="110"/>
      <c r="G76" s="36"/>
      <c r="H76" s="111"/>
      <c r="I76" s="111"/>
      <c r="J76" s="111"/>
      <c r="K76" s="111"/>
      <c r="L76" s="111"/>
      <c r="M76" s="111"/>
      <c r="N76" s="111"/>
    </row>
    <row r="77" spans="2:16" ht="15">
      <c r="B77" s="269">
        <v>11</v>
      </c>
      <c r="C77" s="252" t="s">
        <v>725</v>
      </c>
      <c r="D77" s="270"/>
      <c r="E77" s="36"/>
      <c r="F77" s="110"/>
      <c r="G77" s="36"/>
      <c r="H77" s="111"/>
      <c r="I77" s="111"/>
      <c r="J77" s="111"/>
      <c r="K77" s="111"/>
      <c r="L77" s="111"/>
      <c r="M77" s="111"/>
      <c r="N77" s="111"/>
    </row>
    <row r="78" spans="2:16" ht="12.75" customHeight="1">
      <c r="B78" s="268" t="s">
        <v>234</v>
      </c>
      <c r="C78" s="274" t="s">
        <v>737</v>
      </c>
      <c r="D78" s="276"/>
      <c r="E78" s="36"/>
      <c r="F78" s="228"/>
      <c r="G78" s="36"/>
      <c r="H78" s="111"/>
      <c r="I78" s="111"/>
      <c r="J78" s="111"/>
      <c r="K78" s="111"/>
      <c r="L78" s="111"/>
      <c r="M78" s="111"/>
      <c r="N78" s="111"/>
      <c r="O78" s="41"/>
      <c r="P78" s="41"/>
    </row>
    <row r="79" spans="2:16" ht="12.75" customHeight="1">
      <c r="B79" s="269">
        <v>1</v>
      </c>
      <c r="C79" s="252" t="s">
        <v>94</v>
      </c>
      <c r="D79" s="270"/>
      <c r="E79" s="36"/>
      <c r="F79" s="110"/>
      <c r="G79" s="36"/>
      <c r="H79" s="111"/>
      <c r="I79" s="111"/>
      <c r="J79" s="111"/>
      <c r="K79" s="111"/>
      <c r="L79" s="111"/>
      <c r="M79" s="111"/>
      <c r="N79" s="111"/>
      <c r="O79" s="41"/>
      <c r="P79" s="41"/>
    </row>
    <row r="80" spans="2:16" ht="12.75" customHeight="1">
      <c r="B80" s="272"/>
      <c r="C80" s="273"/>
      <c r="D80" s="271" t="s">
        <v>95</v>
      </c>
      <c r="E80" s="36"/>
      <c r="F80" s="110"/>
      <c r="G80" s="36"/>
      <c r="H80" s="111"/>
      <c r="I80" s="111"/>
      <c r="J80" s="111"/>
      <c r="K80" s="111"/>
      <c r="L80" s="111"/>
      <c r="M80" s="111"/>
      <c r="N80" s="111"/>
      <c r="O80" s="41"/>
      <c r="P80" s="41"/>
    </row>
    <row r="81" spans="2:16" ht="12.75" customHeight="1">
      <c r="B81" s="272"/>
      <c r="C81" s="273"/>
      <c r="D81" s="271" t="s">
        <v>74</v>
      </c>
      <c r="E81" s="36"/>
      <c r="F81" s="110"/>
      <c r="G81" s="36"/>
      <c r="H81" s="111"/>
      <c r="I81" s="111"/>
      <c r="J81" s="111"/>
      <c r="K81" s="111"/>
      <c r="L81" s="111"/>
      <c r="M81" s="111"/>
      <c r="N81" s="111"/>
      <c r="O81" s="41"/>
      <c r="P81" s="41"/>
    </row>
    <row r="82" spans="2:16" ht="12.75" customHeight="1">
      <c r="B82" s="268" t="s">
        <v>729</v>
      </c>
      <c r="C82" s="274" t="s">
        <v>738</v>
      </c>
      <c r="D82" s="276"/>
      <c r="E82" s="36"/>
      <c r="F82" s="228"/>
      <c r="G82" s="36"/>
      <c r="H82" s="111"/>
      <c r="I82" s="111"/>
      <c r="J82" s="111"/>
      <c r="K82" s="111"/>
      <c r="L82" s="111"/>
      <c r="M82" s="111"/>
      <c r="N82" s="111"/>
      <c r="O82" s="41"/>
      <c r="P82" s="41"/>
    </row>
    <row r="83" spans="2:16" ht="12.75" customHeight="1">
      <c r="B83" s="269">
        <v>1</v>
      </c>
      <c r="C83" s="252" t="s">
        <v>68</v>
      </c>
      <c r="D83" s="270"/>
      <c r="E83" s="36"/>
      <c r="F83" s="110"/>
      <c r="G83" s="36"/>
      <c r="H83" s="111"/>
      <c r="I83" s="111"/>
      <c r="J83" s="111"/>
      <c r="K83" s="111"/>
      <c r="L83" s="111"/>
      <c r="M83" s="111"/>
      <c r="N83" s="111"/>
      <c r="O83" s="41"/>
      <c r="P83" s="41"/>
    </row>
    <row r="84" spans="2:16" ht="12.75" customHeight="1">
      <c r="B84" s="272"/>
      <c r="C84" s="273"/>
      <c r="D84" s="271" t="s">
        <v>74</v>
      </c>
      <c r="E84" s="36"/>
      <c r="F84" s="110"/>
      <c r="G84" s="36"/>
      <c r="H84" s="111"/>
      <c r="I84" s="111"/>
      <c r="J84" s="111"/>
      <c r="K84" s="111"/>
      <c r="L84" s="111"/>
      <c r="M84" s="111"/>
      <c r="N84" s="111"/>
      <c r="O84" s="41"/>
      <c r="P84" s="41"/>
    </row>
    <row r="85" spans="2:16" ht="12.75" customHeight="1">
      <c r="B85" s="269">
        <v>2</v>
      </c>
      <c r="C85" s="252" t="s">
        <v>69</v>
      </c>
      <c r="D85" s="270"/>
      <c r="E85" s="36"/>
      <c r="F85" s="110"/>
      <c r="G85" s="36"/>
      <c r="H85" s="111"/>
      <c r="I85" s="111"/>
      <c r="J85" s="111"/>
      <c r="K85" s="111"/>
      <c r="L85" s="111"/>
      <c r="M85" s="111"/>
      <c r="N85" s="111"/>
      <c r="O85" s="41"/>
      <c r="P85" s="41"/>
    </row>
    <row r="86" spans="2:16" ht="12.75" customHeight="1">
      <c r="B86" s="272"/>
      <c r="C86" s="273"/>
      <c r="D86" s="271" t="s">
        <v>74</v>
      </c>
      <c r="E86" s="36"/>
      <c r="F86" s="110"/>
      <c r="G86" s="36"/>
      <c r="H86" s="111"/>
      <c r="I86" s="111"/>
      <c r="J86" s="111"/>
      <c r="K86" s="111"/>
      <c r="L86" s="111"/>
      <c r="M86" s="111"/>
      <c r="N86" s="111"/>
      <c r="O86" s="41"/>
      <c r="P86" s="41"/>
    </row>
    <row r="87" spans="2:16" ht="12.75" customHeight="1">
      <c r="B87" s="269">
        <v>3</v>
      </c>
      <c r="C87" s="252" t="s">
        <v>70</v>
      </c>
      <c r="D87" s="270"/>
      <c r="E87" s="36"/>
      <c r="F87" s="110"/>
      <c r="G87" s="36"/>
      <c r="H87" s="111"/>
      <c r="I87" s="111"/>
      <c r="J87" s="111"/>
      <c r="K87" s="111"/>
      <c r="L87" s="111"/>
      <c r="M87" s="111"/>
      <c r="N87" s="111"/>
      <c r="O87" s="41"/>
      <c r="P87" s="41"/>
    </row>
    <row r="88" spans="2:16" ht="12.75" customHeight="1">
      <c r="B88" s="272"/>
      <c r="C88" s="273"/>
      <c r="D88" s="271" t="s">
        <v>74</v>
      </c>
      <c r="E88" s="36"/>
      <c r="F88" s="110"/>
      <c r="G88" s="36"/>
      <c r="H88" s="111"/>
      <c r="I88" s="111"/>
      <c r="J88" s="111"/>
      <c r="K88" s="111"/>
      <c r="L88" s="111"/>
      <c r="M88" s="111"/>
      <c r="N88" s="111"/>
      <c r="O88" s="41"/>
      <c r="P88" s="41"/>
    </row>
    <row r="89" spans="2:16" ht="12.75" customHeight="1">
      <c r="B89" s="269">
        <v>4</v>
      </c>
      <c r="C89" s="252" t="s">
        <v>71</v>
      </c>
      <c r="D89" s="270"/>
      <c r="E89" s="36"/>
      <c r="F89" s="110"/>
      <c r="G89" s="36"/>
      <c r="H89" s="111"/>
      <c r="I89" s="111"/>
      <c r="J89" s="111"/>
      <c r="K89" s="111"/>
      <c r="L89" s="111"/>
      <c r="M89" s="111"/>
      <c r="N89" s="111"/>
      <c r="O89" s="41"/>
      <c r="P89" s="41"/>
    </row>
    <row r="90" spans="2:16" s="266" customFormat="1" ht="15">
      <c r="B90" s="269"/>
      <c r="C90" s="252"/>
      <c r="D90" s="271" t="s">
        <v>74</v>
      </c>
      <c r="E90" s="271"/>
      <c r="F90" s="271"/>
      <c r="G90" s="271"/>
      <c r="H90" s="271"/>
      <c r="I90" s="271"/>
    </row>
    <row r="91" spans="2:16" s="266" customFormat="1" ht="27.75" customHeight="1">
      <c r="B91" s="256">
        <v>5</v>
      </c>
      <c r="C91" s="277" t="s">
        <v>73</v>
      </c>
      <c r="D91" s="277"/>
      <c r="E91" s="271"/>
      <c r="F91" s="271"/>
      <c r="G91" s="271"/>
      <c r="H91" s="271"/>
      <c r="I91" s="271"/>
    </row>
    <row r="92" spans="2:16" ht="12.75" customHeight="1">
      <c r="B92" s="272"/>
      <c r="C92" s="273"/>
      <c r="D92" s="271" t="s">
        <v>74</v>
      </c>
      <c r="E92" s="36"/>
      <c r="F92" s="110"/>
      <c r="G92" s="36"/>
      <c r="H92" s="111"/>
      <c r="I92" s="111"/>
      <c r="J92" s="111"/>
      <c r="K92" s="111"/>
      <c r="L92" s="111"/>
      <c r="M92" s="111"/>
      <c r="N92" s="111"/>
      <c r="O92" s="41"/>
      <c r="P92" s="41"/>
    </row>
    <row r="93" spans="2:16" ht="12.75" customHeight="1">
      <c r="B93" s="269">
        <v>6</v>
      </c>
      <c r="C93" s="252" t="s">
        <v>669</v>
      </c>
      <c r="D93" s="271"/>
      <c r="E93" s="36"/>
      <c r="F93" s="110"/>
      <c r="G93" s="36"/>
      <c r="H93" s="111"/>
      <c r="I93" s="111"/>
      <c r="J93" s="111"/>
      <c r="K93" s="111"/>
      <c r="L93" s="111"/>
      <c r="M93" s="111"/>
      <c r="N93" s="111"/>
      <c r="O93" s="41"/>
      <c r="P93" s="41"/>
    </row>
    <row r="94" spans="2:16" ht="12.75" customHeight="1">
      <c r="B94" s="272"/>
      <c r="C94" s="273"/>
      <c r="D94" s="271" t="s">
        <v>74</v>
      </c>
      <c r="E94" s="36"/>
      <c r="F94" s="110"/>
      <c r="G94" s="36"/>
      <c r="H94" s="111"/>
      <c r="I94" s="111"/>
      <c r="J94" s="111"/>
      <c r="K94" s="111"/>
      <c r="L94" s="111"/>
      <c r="M94" s="111"/>
      <c r="N94" s="111"/>
      <c r="O94" s="41"/>
      <c r="P94" s="41"/>
    </row>
    <row r="95" spans="2:16" ht="12.75" customHeight="1">
      <c r="B95" s="269">
        <v>7</v>
      </c>
      <c r="C95" s="252" t="s">
        <v>670</v>
      </c>
      <c r="D95" s="271"/>
      <c r="E95" s="36"/>
      <c r="F95" s="110"/>
      <c r="G95" s="36"/>
      <c r="H95" s="111"/>
      <c r="I95" s="111"/>
      <c r="J95" s="111"/>
      <c r="K95" s="111"/>
      <c r="L95" s="111"/>
      <c r="M95" s="111"/>
      <c r="N95" s="111"/>
      <c r="O95" s="41"/>
      <c r="P95" s="41"/>
    </row>
    <row r="96" spans="2:16" ht="14.25">
      <c r="B96" s="272"/>
      <c r="C96" s="273"/>
      <c r="D96" s="271" t="s">
        <v>74</v>
      </c>
      <c r="E96" s="36"/>
      <c r="F96" s="110"/>
      <c r="G96" s="36"/>
      <c r="H96" s="111"/>
      <c r="I96" s="111"/>
      <c r="J96" s="111"/>
      <c r="K96" s="111"/>
      <c r="L96" s="111"/>
      <c r="M96" s="111"/>
      <c r="N96" s="111"/>
      <c r="O96" s="41"/>
      <c r="P96" s="41"/>
    </row>
    <row r="97" spans="2:16" ht="15">
      <c r="B97" s="256">
        <v>8</v>
      </c>
      <c r="C97" s="277" t="s">
        <v>721</v>
      </c>
      <c r="D97" s="277"/>
      <c r="E97" s="36"/>
      <c r="F97" s="110"/>
      <c r="G97" s="36"/>
      <c r="H97" s="111"/>
      <c r="I97" s="111"/>
      <c r="J97" s="111"/>
      <c r="K97" s="111"/>
      <c r="L97" s="111"/>
      <c r="M97" s="111"/>
      <c r="N97" s="111"/>
      <c r="O97" s="41"/>
      <c r="P97" s="41"/>
    </row>
    <row r="98" spans="2:16" ht="14.25">
      <c r="B98" s="271"/>
      <c r="C98" s="273"/>
      <c r="D98" s="271" t="s">
        <v>74</v>
      </c>
      <c r="E98" s="36"/>
      <c r="F98" s="110"/>
      <c r="G98" s="36"/>
      <c r="H98" s="111"/>
      <c r="I98" s="111"/>
      <c r="J98" s="111"/>
      <c r="K98" s="111"/>
      <c r="L98" s="111"/>
      <c r="M98" s="111"/>
      <c r="N98" s="111"/>
      <c r="O98" s="41"/>
      <c r="P98" s="41"/>
    </row>
    <row r="99" spans="2:16" ht="12.75" customHeight="1">
      <c r="B99" s="269">
        <v>9</v>
      </c>
      <c r="C99" s="252" t="s">
        <v>723</v>
      </c>
      <c r="D99" s="271"/>
      <c r="E99" s="36"/>
      <c r="F99" s="110"/>
      <c r="G99" s="36"/>
      <c r="H99" s="111"/>
      <c r="I99" s="111"/>
      <c r="J99" s="111"/>
      <c r="K99" s="111"/>
      <c r="L99" s="111"/>
      <c r="M99" s="111"/>
      <c r="N99" s="111"/>
      <c r="O99" s="41"/>
      <c r="P99" s="41"/>
    </row>
    <row r="100" spans="2:16" s="25" customFormat="1" ht="12.75" customHeight="1">
      <c r="B100" s="272"/>
      <c r="C100" s="279"/>
      <c r="D100" s="271" t="s">
        <v>74</v>
      </c>
      <c r="E100" s="38"/>
      <c r="F100" s="110"/>
      <c r="G100" s="36"/>
      <c r="H100" s="111"/>
      <c r="I100" s="111"/>
      <c r="J100" s="111"/>
      <c r="K100" s="111"/>
      <c r="L100" s="111"/>
      <c r="M100" s="111"/>
      <c r="N100" s="111"/>
      <c r="O100" s="49"/>
      <c r="P100" s="49"/>
    </row>
    <row r="101" spans="2:16" ht="15">
      <c r="B101" s="269">
        <v>10</v>
      </c>
      <c r="C101" s="252" t="s">
        <v>724</v>
      </c>
      <c r="D101" s="271"/>
      <c r="E101" s="36"/>
      <c r="F101" s="110"/>
      <c r="G101" s="36"/>
      <c r="H101" s="111"/>
      <c r="I101" s="111"/>
      <c r="J101" s="111"/>
      <c r="K101" s="111"/>
      <c r="L101" s="111"/>
      <c r="M101" s="111"/>
      <c r="N101" s="111"/>
    </row>
    <row r="102" spans="2:16" ht="15">
      <c r="B102" s="269"/>
      <c r="C102" s="252"/>
      <c r="D102" s="271" t="s">
        <v>74</v>
      </c>
      <c r="E102" s="36"/>
      <c r="F102" s="110"/>
      <c r="G102" s="36"/>
      <c r="H102" s="111"/>
      <c r="I102" s="111"/>
      <c r="J102" s="111"/>
      <c r="K102" s="111"/>
      <c r="L102" s="111"/>
      <c r="M102" s="111"/>
      <c r="N102" s="111"/>
    </row>
    <row r="103" spans="2:16" ht="15">
      <c r="B103" s="269">
        <v>11</v>
      </c>
      <c r="C103" s="252" t="s">
        <v>725</v>
      </c>
      <c r="D103" s="270"/>
      <c r="E103" s="36"/>
      <c r="F103" s="110"/>
      <c r="G103" s="36"/>
      <c r="H103" s="111"/>
      <c r="I103" s="111"/>
      <c r="J103" s="111"/>
      <c r="K103" s="111"/>
      <c r="L103" s="111"/>
      <c r="M103" s="111"/>
      <c r="N103" s="111"/>
    </row>
    <row r="104" spans="2:16" ht="12.75" customHeight="1">
      <c r="B104" s="49"/>
      <c r="C104" s="49"/>
      <c r="D104" s="49"/>
      <c r="E104" s="36"/>
      <c r="G104" s="36"/>
    </row>
    <row r="105" spans="2:16" ht="12.75" customHeight="1">
      <c r="B105" s="624" t="s">
        <v>671</v>
      </c>
      <c r="C105" s="285"/>
      <c r="D105" s="286"/>
      <c r="E105" s="36"/>
      <c r="F105" s="84"/>
      <c r="G105" s="36"/>
      <c r="H105" s="109"/>
      <c r="I105" s="109"/>
      <c r="J105" s="109"/>
      <c r="K105" s="109"/>
      <c r="L105" s="109"/>
      <c r="M105" s="109"/>
      <c r="N105" s="109"/>
    </row>
    <row r="106" spans="2:16" ht="30" customHeight="1">
      <c r="B106" s="624" t="s">
        <v>672</v>
      </c>
      <c r="C106" s="285"/>
      <c r="D106" s="286"/>
      <c r="E106" s="229"/>
      <c r="F106" s="84"/>
      <c r="G106" s="36"/>
      <c r="H106" s="109"/>
      <c r="I106" s="109"/>
      <c r="J106" s="109"/>
      <c r="K106" s="109"/>
      <c r="L106" s="109"/>
      <c r="M106" s="109"/>
      <c r="N106" s="109"/>
    </row>
    <row r="107" spans="2:16" ht="12.75" customHeight="1">
      <c r="B107" s="229"/>
      <c r="C107" s="229"/>
      <c r="D107" s="229"/>
      <c r="E107" s="229"/>
      <c r="F107" s="229"/>
      <c r="G107" s="56"/>
    </row>
    <row r="108" spans="2:16" ht="12.75" customHeight="1">
      <c r="B108" s="229"/>
      <c r="C108" s="229"/>
      <c r="D108" s="229"/>
      <c r="E108" s="229"/>
      <c r="F108" s="229"/>
      <c r="G108" s="56"/>
    </row>
    <row r="109" spans="2:16" ht="33" customHeight="1">
      <c r="B109" s="652" t="s">
        <v>75</v>
      </c>
      <c r="C109" s="652"/>
      <c r="D109" s="229"/>
      <c r="E109" s="229"/>
      <c r="F109" s="229"/>
      <c r="G109" s="56"/>
    </row>
    <row r="110" spans="2:16" ht="12.75" customHeight="1">
      <c r="B110" s="623"/>
      <c r="C110" s="623"/>
      <c r="D110" s="229"/>
      <c r="E110" s="229"/>
      <c r="F110" s="229"/>
      <c r="G110" s="56"/>
    </row>
    <row r="111" spans="2:16" ht="12.75" customHeight="1">
      <c r="B111" s="623"/>
      <c r="C111" s="623"/>
      <c r="D111" s="229"/>
      <c r="E111" s="229"/>
      <c r="F111" s="229"/>
      <c r="G111" s="56"/>
    </row>
    <row r="112" spans="2:16" ht="12.75" customHeight="1">
      <c r="B112" s="261"/>
      <c r="C112" s="250"/>
      <c r="D112" s="250"/>
      <c r="E112" s="262"/>
      <c r="F112" s="262"/>
      <c r="G112" s="56"/>
    </row>
    <row r="113" spans="1:7" ht="12.75" customHeight="1">
      <c r="B113" s="264" t="s">
        <v>78</v>
      </c>
      <c r="C113" s="265"/>
      <c r="D113" s="265"/>
      <c r="E113" s="264"/>
      <c r="F113" s="264"/>
      <c r="G113" s="56"/>
    </row>
    <row r="114" spans="1:7" ht="12.75" customHeight="1">
      <c r="B114" s="105"/>
      <c r="C114" s="225"/>
      <c r="D114" s="225"/>
      <c r="E114" s="105"/>
      <c r="F114" s="56"/>
      <c r="G114" s="56"/>
    </row>
    <row r="115" spans="1:7" ht="12.75" customHeight="1">
      <c r="A115" s="56"/>
      <c r="B115" s="56"/>
      <c r="C115" s="59"/>
      <c r="D115" s="59"/>
      <c r="E115" s="59"/>
      <c r="F115" s="59"/>
      <c r="G115" s="59"/>
    </row>
    <row r="116" spans="1:7" s="22" customFormat="1" ht="14.25">
      <c r="A116" s="91" t="s">
        <v>19</v>
      </c>
    </row>
    <row r="117" spans="1:7" s="22" customFormat="1" ht="14.25">
      <c r="A117" s="322" t="s">
        <v>545</v>
      </c>
    </row>
    <row r="118" spans="1:7" s="22" customFormat="1" ht="14.25">
      <c r="A118" s="91" t="s">
        <v>101</v>
      </c>
    </row>
  </sheetData>
  <mergeCells count="4">
    <mergeCell ref="A5:N5"/>
    <mergeCell ref="B11:N11"/>
    <mergeCell ref="A6:N6"/>
    <mergeCell ref="B109:C109"/>
  </mergeCells>
  <pageMargins left="0.70866141732283472" right="0.70866141732283472" top="0.74803149606299213" bottom="0.74803149606299213" header="0.31496062992125984" footer="0.31496062992125984"/>
  <pageSetup scale="3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14"/>
  <sheetViews>
    <sheetView showGridLines="0" view="pageBreakPreview" topLeftCell="A4" zoomScale="80" zoomScaleNormal="80" zoomScaleSheetLayoutView="80" zoomScalePageLayoutView="80" workbookViewId="0">
      <selection activeCell="D42" sqref="D42"/>
    </sheetView>
  </sheetViews>
  <sheetFormatPr baseColWidth="10" defaultColWidth="8.625" defaultRowHeight="15.75" customHeight="1"/>
  <cols>
    <col min="1" max="1" width="8.625" style="24"/>
    <col min="2" max="2" width="71.375" style="24" customWidth="1"/>
    <col min="3" max="3" width="2.125" style="41" customWidth="1"/>
    <col min="4" max="4" width="20.125" style="24" customWidth="1"/>
    <col min="5" max="5" width="1.625" style="41" customWidth="1"/>
    <col min="6" max="12" width="12.625" style="24" customWidth="1"/>
    <col min="13" max="16384" width="8.625" style="24"/>
  </cols>
  <sheetData>
    <row r="1" spans="1:12" ht="12.75" customHeight="1"/>
    <row r="2" spans="1:12" ht="12.75" customHeight="1"/>
    <row r="3" spans="1:12" ht="12.75" customHeight="1"/>
    <row r="4" spans="1:12" ht="12.75" customHeight="1"/>
    <row r="5" spans="1:12" ht="15" customHeight="1">
      <c r="A5" s="649" t="str">
        <f>'OE-01'!A5:J5</f>
        <v>CONCURSO PÚBLICO No. SMEM-CCA-02-2021.</v>
      </c>
      <c r="B5" s="649"/>
      <c r="C5" s="649"/>
      <c r="D5" s="649"/>
      <c r="E5" s="649"/>
      <c r="F5" s="649"/>
      <c r="G5" s="649"/>
      <c r="H5" s="649"/>
      <c r="I5" s="649"/>
      <c r="J5" s="649"/>
      <c r="K5" s="649"/>
      <c r="L5" s="649"/>
    </row>
    <row r="6" spans="1:12" ht="15.75" customHeight="1">
      <c r="A6" s="650" t="str">
        <f>'OE-01'!A6:J6</f>
        <v>“PROYECTO AUTOPISTA VIALIDAD PONIENTE”</v>
      </c>
      <c r="B6" s="650"/>
      <c r="C6" s="650"/>
      <c r="D6" s="650"/>
      <c r="E6" s="650"/>
      <c r="F6" s="650"/>
      <c r="G6" s="650"/>
      <c r="H6" s="650"/>
      <c r="I6" s="650"/>
      <c r="J6" s="650"/>
      <c r="K6" s="650"/>
      <c r="L6" s="650"/>
    </row>
    <row r="7" spans="1:12" ht="12.75" customHeight="1"/>
    <row r="8" spans="1:12" ht="12.75" customHeight="1"/>
    <row r="9" spans="1:12" ht="12.75" customHeight="1">
      <c r="A9" s="2" t="s">
        <v>116</v>
      </c>
    </row>
    <row r="10" spans="1:12" ht="12.75" customHeight="1"/>
    <row r="11" spans="1:12" ht="15">
      <c r="B11" s="871" t="s">
        <v>60</v>
      </c>
      <c r="C11" s="872"/>
      <c r="D11" s="872"/>
      <c r="E11" s="872"/>
      <c r="F11" s="665"/>
      <c r="G11" s="665"/>
      <c r="H11" s="665"/>
      <c r="I11" s="665"/>
      <c r="J11" s="665"/>
      <c r="K11" s="665"/>
      <c r="L11" s="873"/>
    </row>
    <row r="12" spans="1:12" ht="14.25">
      <c r="B12" s="23" t="s">
        <v>118</v>
      </c>
      <c r="C12" s="58"/>
      <c r="D12" s="57"/>
      <c r="E12" s="58"/>
      <c r="F12" s="25"/>
      <c r="G12" s="25"/>
      <c r="H12" s="25"/>
      <c r="I12" s="25"/>
      <c r="J12" s="25"/>
      <c r="K12" s="25"/>
      <c r="L12" s="26"/>
    </row>
    <row r="13" spans="1:12" ht="14.25">
      <c r="B13" s="27" t="s">
        <v>702</v>
      </c>
      <c r="C13" s="60"/>
      <c r="D13" s="60"/>
      <c r="E13" s="60"/>
      <c r="F13" s="28"/>
      <c r="G13" s="28"/>
      <c r="H13" s="28"/>
      <c r="I13" s="28"/>
      <c r="J13" s="28"/>
      <c r="K13" s="28"/>
      <c r="L13" s="29"/>
    </row>
    <row r="16" spans="1:12" ht="16.5" customHeight="1">
      <c r="B16" s="113" t="s">
        <v>441</v>
      </c>
      <c r="C16" s="287"/>
      <c r="D16" s="107"/>
      <c r="E16" s="287"/>
      <c r="F16" s="116"/>
      <c r="G16" s="116"/>
      <c r="H16" s="116"/>
      <c r="I16" s="116"/>
      <c r="J16" s="117"/>
      <c r="K16" s="30"/>
      <c r="L16" s="31"/>
    </row>
    <row r="17" spans="2:12" ht="16.5" customHeight="1">
      <c r="B17" s="114" t="s">
        <v>18</v>
      </c>
      <c r="C17" s="162"/>
      <c r="D17" s="34"/>
      <c r="E17" s="162"/>
      <c r="F17" s="38"/>
      <c r="G17" s="38"/>
      <c r="H17" s="38"/>
      <c r="I17" s="38"/>
      <c r="J17" s="118"/>
      <c r="K17" s="32" t="s">
        <v>3</v>
      </c>
      <c r="L17" s="26" t="s">
        <v>26</v>
      </c>
    </row>
    <row r="18" spans="2:12" ht="16.5" customHeight="1">
      <c r="B18" s="121" t="s">
        <v>2</v>
      </c>
      <c r="C18" s="162"/>
      <c r="D18" s="34"/>
      <c r="E18" s="162"/>
      <c r="F18" s="38"/>
      <c r="G18" s="38"/>
      <c r="H18" s="38"/>
      <c r="I18" s="38"/>
      <c r="J18" s="118"/>
      <c r="K18" s="32"/>
      <c r="L18" s="26"/>
    </row>
    <row r="19" spans="2:12" ht="14.25">
      <c r="B19" s="115" t="s">
        <v>20</v>
      </c>
      <c r="C19" s="288"/>
      <c r="D19" s="83"/>
      <c r="E19" s="288"/>
      <c r="F19" s="119"/>
      <c r="G19" s="119"/>
      <c r="H19" s="119"/>
      <c r="I19" s="119"/>
      <c r="J19" s="120"/>
      <c r="K19" s="33"/>
      <c r="L19" s="29"/>
    </row>
    <row r="20" spans="2:12" ht="14.25">
      <c r="B20" s="34"/>
      <c r="C20" s="162"/>
      <c r="D20" s="34"/>
      <c r="E20" s="162"/>
      <c r="F20" s="34"/>
      <c r="G20" s="34"/>
      <c r="H20" s="34"/>
      <c r="I20" s="34"/>
      <c r="J20" s="34"/>
      <c r="K20" s="35"/>
      <c r="L20" s="25"/>
    </row>
    <row r="21" spans="2:12" ht="14.25">
      <c r="B21" s="34"/>
      <c r="C21" s="162"/>
      <c r="D21" s="34"/>
      <c r="E21" s="162"/>
      <c r="F21" s="97" t="s">
        <v>117</v>
      </c>
      <c r="G21" s="98"/>
      <c r="H21" s="98"/>
      <c r="I21" s="98"/>
      <c r="J21" s="98"/>
      <c r="K21" s="98"/>
      <c r="L21" s="99"/>
    </row>
    <row r="22" spans="2:12" ht="20.25" customHeight="1">
      <c r="B22" s="36"/>
      <c r="C22" s="168"/>
      <c r="D22" s="36"/>
      <c r="E22" s="168"/>
      <c r="F22" s="100" t="s">
        <v>30</v>
      </c>
      <c r="G22" s="101"/>
      <c r="H22" s="101"/>
      <c r="I22" s="101"/>
      <c r="J22" s="101"/>
      <c r="K22" s="101"/>
      <c r="L22" s="102"/>
    </row>
    <row r="23" spans="2:12" ht="32.25" customHeight="1">
      <c r="B23" s="94" t="s">
        <v>37</v>
      </c>
      <c r="C23" s="168"/>
      <c r="D23" s="103" t="s">
        <v>128</v>
      </c>
      <c r="E23" s="168"/>
      <c r="F23" s="93">
        <v>1</v>
      </c>
      <c r="G23" s="93">
        <f>F23+1</f>
        <v>2</v>
      </c>
      <c r="H23" s="93">
        <f>G23+1</f>
        <v>3</v>
      </c>
      <c r="I23" s="93">
        <f>H23+1</f>
        <v>4</v>
      </c>
      <c r="J23" s="112" t="s">
        <v>5</v>
      </c>
      <c r="K23" s="112" t="s">
        <v>5</v>
      </c>
      <c r="L23" s="93" t="s">
        <v>564</v>
      </c>
    </row>
    <row r="24" spans="2:12" s="41" customFormat="1" ht="12.75" customHeight="1">
      <c r="B24" s="636" t="s">
        <v>735</v>
      </c>
      <c r="C24" s="168"/>
      <c r="D24" s="187"/>
      <c r="E24" s="168"/>
      <c r="F24" s="108"/>
      <c r="G24" s="108"/>
      <c r="H24" s="108"/>
      <c r="I24" s="108"/>
      <c r="J24" s="108"/>
      <c r="K24" s="108"/>
      <c r="L24" s="108"/>
    </row>
    <row r="25" spans="2:12" s="41" customFormat="1" ht="12.75" customHeight="1">
      <c r="B25" s="479" t="s">
        <v>92</v>
      </c>
      <c r="C25" s="168"/>
      <c r="D25" s="179"/>
      <c r="E25" s="168"/>
      <c r="F25" s="92"/>
      <c r="G25" s="92"/>
      <c r="H25" s="92"/>
      <c r="I25" s="92"/>
      <c r="J25" s="92"/>
      <c r="K25" s="92"/>
      <c r="L25" s="92"/>
    </row>
    <row r="26" spans="2:12" s="41" customFormat="1" ht="12.75" customHeight="1">
      <c r="B26" s="482"/>
      <c r="C26" s="168"/>
      <c r="D26" s="92"/>
      <c r="E26" s="168"/>
      <c r="F26" s="104"/>
      <c r="G26" s="104"/>
      <c r="H26" s="104"/>
      <c r="I26" s="104"/>
      <c r="J26" s="104"/>
      <c r="K26" s="104"/>
      <c r="L26" s="104"/>
    </row>
    <row r="27" spans="2:12" s="41" customFormat="1" ht="12.75" customHeight="1">
      <c r="B27" s="479" t="s">
        <v>68</v>
      </c>
      <c r="C27" s="168"/>
      <c r="D27" s="179"/>
      <c r="E27" s="168"/>
      <c r="F27" s="92"/>
      <c r="G27" s="92"/>
      <c r="H27" s="92"/>
      <c r="I27" s="92"/>
      <c r="J27" s="92"/>
      <c r="K27" s="92"/>
      <c r="L27" s="92"/>
    </row>
    <row r="28" spans="2:12" s="41" customFormat="1" ht="12.75" customHeight="1">
      <c r="B28" s="482"/>
      <c r="C28" s="168"/>
      <c r="D28" s="92"/>
      <c r="E28" s="168"/>
      <c r="F28" s="104"/>
      <c r="G28" s="104"/>
      <c r="H28" s="104"/>
      <c r="I28" s="104"/>
      <c r="J28" s="104"/>
      <c r="K28" s="104"/>
      <c r="L28" s="104"/>
    </row>
    <row r="29" spans="2:12" s="41" customFormat="1" ht="12.75" customHeight="1">
      <c r="B29" s="482" t="s">
        <v>69</v>
      </c>
      <c r="C29" s="168"/>
      <c r="D29" s="92"/>
      <c r="E29" s="168"/>
      <c r="F29" s="104"/>
      <c r="G29" s="104"/>
      <c r="H29" s="104"/>
      <c r="I29" s="104"/>
      <c r="J29" s="104"/>
      <c r="K29" s="104"/>
      <c r="L29" s="104"/>
    </row>
    <row r="30" spans="2:12" s="41" customFormat="1" ht="12.75" customHeight="1">
      <c r="B30" s="482"/>
      <c r="C30" s="168"/>
      <c r="D30" s="92"/>
      <c r="E30" s="168"/>
      <c r="F30" s="104"/>
      <c r="G30" s="104"/>
      <c r="H30" s="104"/>
      <c r="I30" s="104"/>
      <c r="J30" s="104"/>
      <c r="K30" s="104"/>
      <c r="L30" s="104"/>
    </row>
    <row r="31" spans="2:12" s="41" customFormat="1" ht="12.75" customHeight="1">
      <c r="B31" s="482" t="s">
        <v>70</v>
      </c>
      <c r="C31" s="168"/>
      <c r="D31" s="92"/>
      <c r="E31" s="168"/>
      <c r="F31" s="104"/>
      <c r="G31" s="104"/>
      <c r="H31" s="104"/>
      <c r="I31" s="104"/>
      <c r="J31" s="104"/>
      <c r="K31" s="104"/>
      <c r="L31" s="104"/>
    </row>
    <row r="32" spans="2:12" s="41" customFormat="1" ht="12.75" customHeight="1">
      <c r="B32" s="482"/>
      <c r="C32" s="168"/>
      <c r="D32" s="92"/>
      <c r="E32" s="168"/>
      <c r="F32" s="104"/>
      <c r="G32" s="104"/>
      <c r="H32" s="104"/>
      <c r="I32" s="104"/>
      <c r="J32" s="104"/>
      <c r="K32" s="104"/>
      <c r="L32" s="104"/>
    </row>
    <row r="33" spans="2:12" s="41" customFormat="1" ht="12.75" customHeight="1">
      <c r="B33" s="482" t="s">
        <v>71</v>
      </c>
      <c r="C33" s="168"/>
      <c r="D33" s="92"/>
      <c r="E33" s="168"/>
      <c r="F33" s="104"/>
      <c r="G33" s="104"/>
      <c r="H33" s="104"/>
      <c r="I33" s="104"/>
      <c r="J33" s="104"/>
      <c r="K33" s="104"/>
      <c r="L33" s="104"/>
    </row>
    <row r="34" spans="2:12" s="41" customFormat="1" ht="12.75" customHeight="1">
      <c r="B34" s="482"/>
      <c r="C34" s="168"/>
      <c r="D34" s="92"/>
      <c r="E34" s="168"/>
      <c r="F34" s="104"/>
      <c r="G34" s="104"/>
      <c r="H34" s="104"/>
      <c r="I34" s="104"/>
      <c r="J34" s="104"/>
      <c r="K34" s="104"/>
      <c r="L34" s="104"/>
    </row>
    <row r="35" spans="2:12" s="41" customFormat="1" ht="12.75" customHeight="1">
      <c r="B35" s="482" t="s">
        <v>73</v>
      </c>
      <c r="C35" s="168"/>
      <c r="D35" s="92"/>
      <c r="E35" s="168"/>
      <c r="F35" s="104"/>
      <c r="G35" s="104"/>
      <c r="H35" s="104"/>
      <c r="I35" s="104"/>
      <c r="J35" s="104"/>
      <c r="K35" s="104"/>
      <c r="L35" s="104"/>
    </row>
    <row r="36" spans="2:12" s="41" customFormat="1" ht="12.75" customHeight="1">
      <c r="B36" s="482"/>
      <c r="C36" s="168"/>
      <c r="D36" s="92"/>
      <c r="E36" s="168"/>
      <c r="F36" s="104"/>
      <c r="G36" s="104"/>
      <c r="H36" s="104"/>
      <c r="I36" s="104"/>
      <c r="J36" s="104"/>
      <c r="K36" s="104"/>
      <c r="L36" s="104"/>
    </row>
    <row r="37" spans="2:12" s="41" customFormat="1" ht="12.75" customHeight="1">
      <c r="B37" s="482" t="s">
        <v>669</v>
      </c>
      <c r="C37" s="168"/>
      <c r="D37" s="92"/>
      <c r="E37" s="168"/>
      <c r="F37" s="104"/>
      <c r="G37" s="104"/>
      <c r="H37" s="104"/>
      <c r="I37" s="104"/>
      <c r="J37" s="104"/>
      <c r="K37" s="104"/>
      <c r="L37" s="104"/>
    </row>
    <row r="38" spans="2:12" s="41" customFormat="1" ht="12.75" customHeight="1">
      <c r="B38" s="482"/>
      <c r="C38" s="168"/>
      <c r="D38" s="92"/>
      <c r="E38" s="168"/>
      <c r="F38" s="104"/>
      <c r="G38" s="104"/>
      <c r="H38" s="104"/>
      <c r="I38" s="104"/>
      <c r="J38" s="104"/>
      <c r="K38" s="104"/>
      <c r="L38" s="104"/>
    </row>
    <row r="39" spans="2:12" s="41" customFormat="1" ht="12.75" customHeight="1">
      <c r="B39" s="482" t="s">
        <v>670</v>
      </c>
      <c r="C39" s="168"/>
      <c r="D39" s="92"/>
      <c r="E39" s="168"/>
      <c r="F39" s="104"/>
      <c r="G39" s="104"/>
      <c r="H39" s="104"/>
      <c r="I39" s="104"/>
      <c r="J39" s="104"/>
      <c r="K39" s="104"/>
      <c r="L39" s="104"/>
    </row>
    <row r="40" spans="2:12" s="41" customFormat="1" ht="12.75" customHeight="1">
      <c r="B40" s="482"/>
      <c r="C40" s="168"/>
      <c r="D40" s="482"/>
      <c r="E40" s="168"/>
      <c r="F40" s="483"/>
      <c r="G40" s="483"/>
      <c r="H40" s="483"/>
      <c r="I40" s="483"/>
      <c r="J40" s="483"/>
      <c r="K40" s="483"/>
      <c r="L40" s="483"/>
    </row>
    <row r="41" spans="2:12" s="41" customFormat="1" ht="12.75" customHeight="1">
      <c r="B41" s="482" t="s">
        <v>721</v>
      </c>
      <c r="C41" s="168"/>
      <c r="D41" s="482"/>
      <c r="E41" s="168"/>
      <c r="F41" s="483"/>
      <c r="G41" s="483"/>
      <c r="H41" s="483"/>
      <c r="I41" s="483"/>
      <c r="J41" s="483"/>
      <c r="K41" s="483"/>
      <c r="L41" s="483"/>
    </row>
    <row r="42" spans="2:12" s="41" customFormat="1" ht="12.75" customHeight="1">
      <c r="B42" s="482"/>
      <c r="C42" s="168"/>
      <c r="D42" s="482"/>
      <c r="E42" s="168"/>
      <c r="F42" s="483"/>
      <c r="G42" s="483"/>
      <c r="H42" s="483"/>
      <c r="I42" s="483"/>
      <c r="J42" s="483"/>
      <c r="K42" s="483"/>
      <c r="L42" s="483"/>
    </row>
    <row r="43" spans="2:12" s="41" customFormat="1" ht="12.75" customHeight="1">
      <c r="B43" s="482" t="s">
        <v>731</v>
      </c>
      <c r="C43" s="168"/>
      <c r="D43" s="482"/>
      <c r="E43" s="168"/>
      <c r="F43" s="483"/>
      <c r="G43" s="483"/>
      <c r="H43" s="483"/>
      <c r="I43" s="483"/>
      <c r="J43" s="483"/>
      <c r="K43" s="483"/>
      <c r="L43" s="483"/>
    </row>
    <row r="44" spans="2:12" s="41" customFormat="1" ht="12.75" customHeight="1">
      <c r="B44" s="482"/>
      <c r="C44" s="168"/>
      <c r="D44" s="482"/>
      <c r="E44" s="168"/>
      <c r="F44" s="483"/>
      <c r="G44" s="483"/>
      <c r="H44" s="483"/>
      <c r="I44" s="483"/>
      <c r="J44" s="483"/>
      <c r="K44" s="483"/>
      <c r="L44" s="483"/>
    </row>
    <row r="45" spans="2:12" s="41" customFormat="1" ht="12.75" customHeight="1">
      <c r="B45" s="482" t="s">
        <v>723</v>
      </c>
      <c r="C45" s="168"/>
      <c r="D45" s="482"/>
      <c r="E45" s="168"/>
      <c r="F45" s="483"/>
      <c r="G45" s="483"/>
      <c r="H45" s="483"/>
      <c r="I45" s="483"/>
      <c r="J45" s="483"/>
      <c r="K45" s="483"/>
      <c r="L45" s="483"/>
    </row>
    <row r="46" spans="2:12" s="41" customFormat="1" ht="12.75" customHeight="1">
      <c r="B46" s="482"/>
      <c r="C46" s="168"/>
      <c r="D46" s="482"/>
      <c r="E46" s="168"/>
      <c r="F46" s="483"/>
      <c r="G46" s="483"/>
      <c r="H46" s="483"/>
      <c r="I46" s="483"/>
      <c r="J46" s="483"/>
      <c r="K46" s="483"/>
      <c r="L46" s="483"/>
    </row>
    <row r="47" spans="2:12" s="41" customFormat="1" ht="12.75" customHeight="1">
      <c r="B47" s="482" t="s">
        <v>734</v>
      </c>
      <c r="C47" s="168"/>
      <c r="D47" s="482"/>
      <c r="E47" s="168"/>
      <c r="F47" s="483"/>
      <c r="G47" s="483"/>
      <c r="H47" s="483"/>
      <c r="I47" s="483"/>
      <c r="J47" s="483"/>
      <c r="K47" s="483"/>
      <c r="L47" s="483"/>
    </row>
    <row r="48" spans="2:12" s="41" customFormat="1" ht="12.75" customHeight="1">
      <c r="B48" s="482"/>
      <c r="C48" s="168"/>
      <c r="D48" s="482"/>
      <c r="E48" s="168"/>
      <c r="F48" s="483"/>
      <c r="G48" s="483"/>
      <c r="H48" s="483"/>
      <c r="I48" s="483"/>
      <c r="J48" s="483"/>
      <c r="K48" s="483"/>
      <c r="L48" s="483"/>
    </row>
    <row r="49" spans="2:12" s="41" customFormat="1" ht="12.75" customHeight="1">
      <c r="B49" s="482" t="s">
        <v>691</v>
      </c>
      <c r="C49" s="168"/>
      <c r="D49" s="482"/>
      <c r="E49" s="168"/>
      <c r="F49" s="483"/>
      <c r="G49" s="483"/>
      <c r="H49" s="483"/>
      <c r="I49" s="483"/>
      <c r="J49" s="483"/>
      <c r="K49" s="483"/>
      <c r="L49" s="483"/>
    </row>
    <row r="50" spans="2:12" s="41" customFormat="1" ht="12.75" customHeight="1">
      <c r="B50" s="482"/>
      <c r="C50" s="168"/>
      <c r="D50" s="92"/>
      <c r="E50" s="168"/>
      <c r="F50" s="104"/>
      <c r="G50" s="104"/>
      <c r="H50" s="104"/>
      <c r="I50" s="104"/>
      <c r="J50" s="104"/>
      <c r="K50" s="104"/>
      <c r="L50" s="104"/>
    </row>
    <row r="51" spans="2:12" s="41" customFormat="1" ht="12.75" customHeight="1">
      <c r="B51" s="636" t="s">
        <v>736</v>
      </c>
      <c r="C51" s="168"/>
      <c r="D51" s="187"/>
      <c r="E51" s="168"/>
      <c r="F51" s="108"/>
      <c r="G51" s="108"/>
      <c r="H51" s="108"/>
      <c r="I51" s="108"/>
      <c r="J51" s="108"/>
      <c r="K51" s="108"/>
      <c r="L51" s="108"/>
    </row>
    <row r="52" spans="2:12" s="41" customFormat="1" ht="12.75" customHeight="1">
      <c r="B52" s="479" t="s">
        <v>92</v>
      </c>
      <c r="C52" s="168"/>
      <c r="D52" s="179"/>
      <c r="E52" s="168"/>
      <c r="F52" s="92"/>
      <c r="G52" s="92"/>
      <c r="H52" s="92"/>
      <c r="I52" s="92"/>
      <c r="J52" s="92"/>
      <c r="K52" s="92"/>
      <c r="L52" s="92"/>
    </row>
    <row r="53" spans="2:12" s="41" customFormat="1" ht="12.75" customHeight="1">
      <c r="B53" s="482"/>
      <c r="C53" s="168"/>
      <c r="D53" s="92"/>
      <c r="E53" s="168"/>
      <c r="F53" s="104"/>
      <c r="G53" s="104"/>
      <c r="H53" s="104"/>
      <c r="I53" s="104"/>
      <c r="J53" s="104"/>
      <c r="K53" s="104"/>
      <c r="L53" s="104"/>
    </row>
    <row r="54" spans="2:12" s="41" customFormat="1" ht="12.75" customHeight="1">
      <c r="B54" s="479" t="s">
        <v>68</v>
      </c>
      <c r="C54" s="168"/>
      <c r="D54" s="179"/>
      <c r="E54" s="168"/>
      <c r="F54" s="92"/>
      <c r="G54" s="92"/>
      <c r="H54" s="92"/>
      <c r="I54" s="92"/>
      <c r="J54" s="92"/>
      <c r="K54" s="92"/>
      <c r="L54" s="92"/>
    </row>
    <row r="55" spans="2:12" s="41" customFormat="1" ht="12.75" customHeight="1">
      <c r="B55" s="482"/>
      <c r="C55" s="168"/>
      <c r="D55" s="92"/>
      <c r="E55" s="168"/>
      <c r="F55" s="104"/>
      <c r="G55" s="104"/>
      <c r="H55" s="104"/>
      <c r="I55" s="104"/>
      <c r="J55" s="104"/>
      <c r="K55" s="104"/>
      <c r="L55" s="104"/>
    </row>
    <row r="56" spans="2:12" s="41" customFormat="1" ht="12.75" customHeight="1">
      <c r="B56" s="482" t="s">
        <v>69</v>
      </c>
      <c r="C56" s="168"/>
      <c r="D56" s="92"/>
      <c r="E56" s="168"/>
      <c r="F56" s="104"/>
      <c r="G56" s="104"/>
      <c r="H56" s="104"/>
      <c r="I56" s="104"/>
      <c r="J56" s="104"/>
      <c r="K56" s="104"/>
      <c r="L56" s="104"/>
    </row>
    <row r="57" spans="2:12" s="41" customFormat="1" ht="12.75" customHeight="1">
      <c r="B57" s="482"/>
      <c r="C57" s="168"/>
      <c r="D57" s="92"/>
      <c r="E57" s="168"/>
      <c r="F57" s="104"/>
      <c r="G57" s="104"/>
      <c r="H57" s="104"/>
      <c r="I57" s="104"/>
      <c r="J57" s="104"/>
      <c r="K57" s="104"/>
      <c r="L57" s="104"/>
    </row>
    <row r="58" spans="2:12" s="41" customFormat="1" ht="12.75" customHeight="1">
      <c r="B58" s="482" t="s">
        <v>70</v>
      </c>
      <c r="C58" s="168"/>
      <c r="D58" s="92"/>
      <c r="E58" s="168"/>
      <c r="F58" s="104"/>
      <c r="G58" s="104"/>
      <c r="H58" s="104"/>
      <c r="I58" s="104"/>
      <c r="J58" s="104"/>
      <c r="K58" s="104"/>
      <c r="L58" s="104"/>
    </row>
    <row r="59" spans="2:12" s="41" customFormat="1" ht="12.75" customHeight="1">
      <c r="B59" s="482"/>
      <c r="C59" s="168"/>
      <c r="D59" s="92"/>
      <c r="E59" s="168"/>
      <c r="F59" s="104"/>
      <c r="G59" s="104"/>
      <c r="H59" s="104"/>
      <c r="I59" s="104"/>
      <c r="J59" s="104"/>
      <c r="K59" s="104"/>
      <c r="L59" s="104"/>
    </row>
    <row r="60" spans="2:12" s="41" customFormat="1" ht="12.75" customHeight="1">
      <c r="B60" s="482" t="s">
        <v>71</v>
      </c>
      <c r="C60" s="168"/>
      <c r="D60" s="92"/>
      <c r="E60" s="168"/>
      <c r="F60" s="104"/>
      <c r="G60" s="104"/>
      <c r="H60" s="104"/>
      <c r="I60" s="104"/>
      <c r="J60" s="104"/>
      <c r="K60" s="104"/>
      <c r="L60" s="104"/>
    </row>
    <row r="61" spans="2:12" s="41" customFormat="1" ht="12.75" customHeight="1">
      <c r="B61" s="482"/>
      <c r="C61" s="168"/>
      <c r="D61" s="92"/>
      <c r="E61" s="168"/>
      <c r="F61" s="104"/>
      <c r="G61" s="104"/>
      <c r="H61" s="104"/>
      <c r="I61" s="104"/>
      <c r="J61" s="104"/>
      <c r="K61" s="104"/>
      <c r="L61" s="104"/>
    </row>
    <row r="62" spans="2:12" s="41" customFormat="1" ht="12.75" customHeight="1">
      <c r="B62" s="482" t="s">
        <v>73</v>
      </c>
      <c r="C62" s="168"/>
      <c r="D62" s="92"/>
      <c r="E62" s="168"/>
      <c r="F62" s="104"/>
      <c r="G62" s="104"/>
      <c r="H62" s="104"/>
      <c r="I62" s="104"/>
      <c r="J62" s="104"/>
      <c r="K62" s="104"/>
      <c r="L62" s="104"/>
    </row>
    <row r="63" spans="2:12" s="41" customFormat="1" ht="12.75" customHeight="1">
      <c r="B63" s="482"/>
      <c r="C63" s="168"/>
      <c r="D63" s="92"/>
      <c r="E63" s="168"/>
      <c r="F63" s="104"/>
      <c r="G63" s="104"/>
      <c r="H63" s="104"/>
      <c r="I63" s="104"/>
      <c r="J63" s="104"/>
      <c r="K63" s="104"/>
      <c r="L63" s="104"/>
    </row>
    <row r="64" spans="2:12" s="41" customFormat="1" ht="12.75" customHeight="1">
      <c r="B64" s="482" t="s">
        <v>669</v>
      </c>
      <c r="C64" s="168"/>
      <c r="D64" s="92"/>
      <c r="E64" s="168"/>
      <c r="F64" s="104"/>
      <c r="G64" s="104"/>
      <c r="H64" s="104"/>
      <c r="I64" s="104"/>
      <c r="J64" s="104"/>
      <c r="K64" s="104"/>
      <c r="L64" s="104"/>
    </row>
    <row r="65" spans="2:12" s="41" customFormat="1" ht="12.75" customHeight="1">
      <c r="B65" s="482"/>
      <c r="C65" s="168"/>
      <c r="D65" s="92"/>
      <c r="E65" s="168"/>
      <c r="F65" s="104"/>
      <c r="G65" s="104"/>
      <c r="H65" s="104"/>
      <c r="I65" s="104"/>
      <c r="J65" s="104"/>
      <c r="K65" s="104"/>
      <c r="L65" s="104"/>
    </row>
    <row r="66" spans="2:12" s="41" customFormat="1" ht="12.75" customHeight="1">
      <c r="B66" s="482" t="s">
        <v>670</v>
      </c>
      <c r="C66" s="168"/>
      <c r="D66" s="92"/>
      <c r="E66" s="168"/>
      <c r="F66" s="104"/>
      <c r="G66" s="104"/>
      <c r="H66" s="104"/>
      <c r="I66" s="104"/>
      <c r="J66" s="104"/>
      <c r="K66" s="104"/>
      <c r="L66" s="104"/>
    </row>
    <row r="67" spans="2:12" s="41" customFormat="1" ht="12.75" customHeight="1">
      <c r="B67" s="482"/>
      <c r="C67" s="168"/>
      <c r="D67" s="482"/>
      <c r="E67" s="168"/>
      <c r="F67" s="483"/>
      <c r="G67" s="483"/>
      <c r="H67" s="483"/>
      <c r="I67" s="483"/>
      <c r="J67" s="483"/>
      <c r="K67" s="483"/>
      <c r="L67" s="483"/>
    </row>
    <row r="68" spans="2:12" s="41" customFormat="1" ht="12.75" customHeight="1">
      <c r="B68" s="482" t="s">
        <v>721</v>
      </c>
      <c r="C68" s="168"/>
      <c r="D68" s="482"/>
      <c r="E68" s="168"/>
      <c r="F68" s="483"/>
      <c r="G68" s="483"/>
      <c r="H68" s="483"/>
      <c r="I68" s="483"/>
      <c r="J68" s="483"/>
      <c r="K68" s="483"/>
      <c r="L68" s="483"/>
    </row>
    <row r="69" spans="2:12" s="41" customFormat="1" ht="12.75" customHeight="1">
      <c r="B69" s="482"/>
      <c r="C69" s="168"/>
      <c r="D69" s="482"/>
      <c r="E69" s="168"/>
      <c r="F69" s="483"/>
      <c r="G69" s="483"/>
      <c r="H69" s="483"/>
      <c r="I69" s="483"/>
      <c r="J69" s="483"/>
      <c r="K69" s="483"/>
      <c r="L69" s="483"/>
    </row>
    <row r="70" spans="2:12" s="41" customFormat="1" ht="12.75" customHeight="1">
      <c r="B70" s="482" t="s">
        <v>723</v>
      </c>
      <c r="C70" s="168"/>
      <c r="D70" s="482"/>
      <c r="E70" s="168"/>
      <c r="F70" s="483"/>
      <c r="G70" s="483"/>
      <c r="H70" s="483"/>
      <c r="I70" s="483"/>
      <c r="J70" s="483"/>
      <c r="K70" s="483"/>
      <c r="L70" s="483"/>
    </row>
    <row r="71" spans="2:12" s="41" customFormat="1" ht="12.75" customHeight="1">
      <c r="B71" s="482"/>
      <c r="C71" s="168"/>
      <c r="D71" s="482"/>
      <c r="E71" s="168"/>
      <c r="F71" s="483"/>
      <c r="G71" s="483"/>
      <c r="H71" s="483"/>
      <c r="I71" s="483"/>
      <c r="J71" s="483"/>
      <c r="K71" s="483"/>
      <c r="L71" s="483"/>
    </row>
    <row r="72" spans="2:12" s="41" customFormat="1" ht="12.75" customHeight="1">
      <c r="B72" s="482" t="s">
        <v>734</v>
      </c>
      <c r="C72" s="168"/>
      <c r="D72" s="482"/>
      <c r="E72" s="168"/>
      <c r="F72" s="483"/>
      <c r="G72" s="483"/>
      <c r="H72" s="483"/>
      <c r="I72" s="483"/>
      <c r="J72" s="483"/>
      <c r="K72" s="483"/>
      <c r="L72" s="483"/>
    </row>
    <row r="73" spans="2:12" s="41" customFormat="1" ht="12.75" customHeight="1">
      <c r="B73" s="482"/>
      <c r="C73" s="168"/>
      <c r="D73" s="482"/>
      <c r="E73" s="168"/>
      <c r="F73" s="483"/>
      <c r="G73" s="483"/>
      <c r="H73" s="483"/>
      <c r="I73" s="483"/>
      <c r="J73" s="483"/>
      <c r="K73" s="483"/>
      <c r="L73" s="483"/>
    </row>
    <row r="74" spans="2:12" s="41" customFormat="1" ht="12.75" customHeight="1">
      <c r="B74" s="482" t="s">
        <v>691</v>
      </c>
      <c r="C74" s="168"/>
      <c r="D74" s="482"/>
      <c r="E74" s="168"/>
      <c r="F74" s="483"/>
      <c r="G74" s="483"/>
      <c r="H74" s="483"/>
      <c r="I74" s="483"/>
      <c r="J74" s="483"/>
      <c r="K74" s="483"/>
      <c r="L74" s="483"/>
    </row>
    <row r="75" spans="2:12" s="41" customFormat="1" ht="12.75" customHeight="1">
      <c r="B75" s="482"/>
      <c r="C75" s="168"/>
      <c r="D75" s="92"/>
      <c r="E75" s="168"/>
      <c r="F75" s="104"/>
      <c r="G75" s="104"/>
      <c r="H75" s="104"/>
      <c r="I75" s="104"/>
      <c r="J75" s="104"/>
      <c r="K75" s="104"/>
      <c r="L75" s="104"/>
    </row>
    <row r="76" spans="2:12" s="627" customFormat="1" ht="12.75" customHeight="1">
      <c r="B76" s="175" t="s">
        <v>692</v>
      </c>
      <c r="C76" s="628"/>
      <c r="D76" s="175"/>
      <c r="E76" s="628"/>
      <c r="F76" s="629"/>
      <c r="G76" s="629"/>
      <c r="H76" s="629"/>
      <c r="I76" s="629"/>
      <c r="J76" s="629"/>
      <c r="K76" s="629"/>
      <c r="L76" s="629"/>
    </row>
    <row r="77" spans="2:12" s="627" customFormat="1" ht="12.75" customHeight="1">
      <c r="B77" s="175" t="s">
        <v>693</v>
      </c>
      <c r="C77" s="628"/>
      <c r="D77" s="175"/>
      <c r="E77" s="628"/>
      <c r="F77" s="629"/>
      <c r="G77" s="629"/>
      <c r="H77" s="629"/>
      <c r="I77" s="629"/>
      <c r="J77" s="629"/>
      <c r="K77" s="629"/>
      <c r="L77" s="629"/>
    </row>
    <row r="78" spans="2:12" s="41" customFormat="1" ht="14.25">
      <c r="B78" s="482"/>
      <c r="C78" s="168"/>
      <c r="D78" s="482"/>
      <c r="E78" s="168"/>
      <c r="F78" s="483"/>
      <c r="G78" s="483"/>
      <c r="H78" s="483"/>
      <c r="I78" s="483"/>
      <c r="J78" s="483"/>
      <c r="K78" s="483"/>
      <c r="L78" s="483"/>
    </row>
    <row r="79" spans="2:12" s="41" customFormat="1" ht="14.25">
      <c r="B79" s="482" t="s">
        <v>32</v>
      </c>
      <c r="C79" s="168"/>
      <c r="D79" s="92"/>
      <c r="E79" s="168"/>
      <c r="F79" s="104"/>
      <c r="G79" s="104"/>
      <c r="H79" s="104"/>
      <c r="I79" s="104"/>
      <c r="J79" s="104"/>
      <c r="K79" s="104"/>
      <c r="L79" s="104"/>
    </row>
    <row r="80" spans="2:12" s="41" customFormat="1" ht="14.25">
      <c r="B80" s="482"/>
      <c r="C80" s="168"/>
      <c r="D80" s="92"/>
      <c r="E80" s="168"/>
      <c r="F80" s="104"/>
      <c r="G80" s="104"/>
      <c r="H80" s="104"/>
      <c r="I80" s="104"/>
      <c r="J80" s="104"/>
      <c r="K80" s="104"/>
      <c r="L80" s="104"/>
    </row>
    <row r="81" spans="2:12" s="41" customFormat="1" ht="12.75" customHeight="1">
      <c r="B81" s="482" t="s">
        <v>35</v>
      </c>
      <c r="C81" s="168"/>
      <c r="D81" s="92"/>
      <c r="E81" s="168"/>
      <c r="F81" s="39"/>
      <c r="G81" s="92"/>
      <c r="H81" s="49"/>
      <c r="I81" s="92"/>
      <c r="J81" s="49"/>
      <c r="K81" s="92"/>
      <c r="L81" s="92"/>
    </row>
    <row r="82" spans="2:12" s="41" customFormat="1" ht="12.75" customHeight="1">
      <c r="B82" s="482"/>
      <c r="C82" s="168"/>
      <c r="D82" s="92"/>
      <c r="E82" s="168"/>
      <c r="F82" s="39"/>
      <c r="G82" s="92"/>
      <c r="H82" s="49"/>
      <c r="I82" s="92"/>
      <c r="J82" s="49"/>
      <c r="K82" s="92"/>
      <c r="L82" s="92"/>
    </row>
    <row r="83" spans="2:12" s="41" customFormat="1" ht="14.25">
      <c r="B83" s="482" t="s">
        <v>574</v>
      </c>
      <c r="C83" s="168"/>
      <c r="D83" s="92"/>
      <c r="E83" s="168"/>
      <c r="F83" s="104"/>
      <c r="G83" s="104"/>
      <c r="H83" s="104"/>
      <c r="I83" s="104"/>
      <c r="J83" s="104"/>
      <c r="K83" s="104"/>
      <c r="L83" s="104"/>
    </row>
    <row r="84" spans="2:12" s="41" customFormat="1" ht="12.75" customHeight="1">
      <c r="B84" s="482"/>
      <c r="C84" s="168"/>
      <c r="D84" s="92"/>
      <c r="E84" s="168"/>
      <c r="F84" s="104"/>
      <c r="G84" s="104"/>
      <c r="H84" s="104"/>
      <c r="I84" s="104"/>
      <c r="J84" s="104"/>
      <c r="K84" s="104"/>
      <c r="L84" s="104"/>
    </row>
    <row r="85" spans="2:12" s="41" customFormat="1" ht="14.25">
      <c r="B85" s="482" t="s">
        <v>65</v>
      </c>
      <c r="C85" s="168"/>
      <c r="D85" s="92"/>
      <c r="E85" s="168"/>
      <c r="F85" s="104"/>
      <c r="G85" s="104"/>
      <c r="H85" s="104"/>
      <c r="I85" s="104"/>
      <c r="J85" s="104"/>
      <c r="K85" s="104"/>
      <c r="L85" s="104"/>
    </row>
    <row r="86" spans="2:12" s="41" customFormat="1" ht="12.75" customHeight="1">
      <c r="B86" s="482"/>
      <c r="C86" s="168"/>
      <c r="D86" s="92"/>
      <c r="E86" s="168"/>
      <c r="F86" s="104"/>
      <c r="G86" s="104"/>
      <c r="H86" s="104"/>
      <c r="I86" s="104"/>
      <c r="J86" s="104"/>
      <c r="K86" s="104"/>
      <c r="L86" s="104"/>
    </row>
    <row r="87" spans="2:12" s="41" customFormat="1" ht="12.75" customHeight="1">
      <c r="B87" s="482" t="s">
        <v>24</v>
      </c>
      <c r="C87" s="168"/>
      <c r="D87" s="92"/>
      <c r="E87" s="168"/>
      <c r="F87" s="104"/>
      <c r="G87" s="104"/>
      <c r="H87" s="104"/>
      <c r="I87" s="104"/>
      <c r="J87" s="104"/>
      <c r="K87" s="104"/>
      <c r="L87" s="104"/>
    </row>
    <row r="88" spans="2:12" s="41" customFormat="1" ht="12.75" customHeight="1">
      <c r="B88" s="482"/>
      <c r="C88" s="168"/>
      <c r="D88" s="92"/>
      <c r="E88" s="168"/>
      <c r="F88" s="104"/>
      <c r="G88" s="104"/>
      <c r="H88" s="104"/>
      <c r="I88" s="104"/>
      <c r="J88" s="104"/>
      <c r="K88" s="104"/>
      <c r="L88" s="104"/>
    </row>
    <row r="89" spans="2:12" s="41" customFormat="1" ht="12.75" customHeight="1">
      <c r="B89" s="482" t="s">
        <v>33</v>
      </c>
      <c r="C89" s="168"/>
      <c r="D89" s="92"/>
      <c r="E89" s="168"/>
      <c r="F89" s="104"/>
      <c r="G89" s="104"/>
      <c r="H89" s="104"/>
      <c r="I89" s="104"/>
      <c r="J89" s="104"/>
      <c r="K89" s="104"/>
      <c r="L89" s="104"/>
    </row>
    <row r="90" spans="2:12" s="41" customFormat="1" ht="14.25">
      <c r="B90" s="482"/>
      <c r="C90" s="168"/>
      <c r="D90" s="92"/>
      <c r="E90" s="168"/>
      <c r="F90" s="104"/>
      <c r="G90" s="104"/>
      <c r="H90" s="104"/>
      <c r="I90" s="104"/>
      <c r="J90" s="104"/>
      <c r="K90" s="104"/>
      <c r="L90" s="104"/>
    </row>
    <row r="91" spans="2:12" s="41" customFormat="1" ht="12.75" customHeight="1">
      <c r="B91" s="482" t="s">
        <v>34</v>
      </c>
      <c r="C91" s="168"/>
      <c r="D91" s="92"/>
      <c r="E91" s="168"/>
      <c r="F91" s="104"/>
      <c r="G91" s="104"/>
      <c r="H91" s="104"/>
      <c r="I91" s="104"/>
      <c r="J91" s="104"/>
      <c r="K91" s="104"/>
      <c r="L91" s="104"/>
    </row>
    <row r="92" spans="2:12" s="41" customFormat="1" ht="12.75" customHeight="1">
      <c r="B92" s="482"/>
      <c r="C92" s="168"/>
      <c r="D92" s="92"/>
      <c r="E92" s="168"/>
      <c r="F92" s="39"/>
      <c r="G92" s="92"/>
      <c r="H92" s="49"/>
      <c r="I92" s="92"/>
      <c r="J92" s="49"/>
      <c r="K92" s="92"/>
      <c r="L92" s="92"/>
    </row>
    <row r="93" spans="2:12" s="41" customFormat="1" ht="17.100000000000001" customHeight="1">
      <c r="B93" s="482" t="s">
        <v>87</v>
      </c>
      <c r="C93" s="168"/>
      <c r="D93" s="92"/>
      <c r="E93" s="168"/>
      <c r="F93" s="39"/>
      <c r="G93" s="92"/>
      <c r="H93" s="49"/>
      <c r="I93" s="92"/>
      <c r="J93" s="49"/>
      <c r="K93" s="92"/>
      <c r="L93" s="92"/>
    </row>
    <row r="94" spans="2:12" s="41" customFormat="1" ht="12.75" customHeight="1">
      <c r="B94" s="482"/>
      <c r="C94" s="168"/>
      <c r="D94" s="92"/>
      <c r="E94" s="168"/>
      <c r="F94" s="39"/>
      <c r="G94" s="92"/>
      <c r="H94" s="49"/>
      <c r="I94" s="92"/>
      <c r="J94" s="49"/>
      <c r="K94" s="92"/>
      <c r="L94" s="92"/>
    </row>
    <row r="95" spans="2:12" s="41" customFormat="1" ht="12.75" customHeight="1">
      <c r="B95" s="482"/>
      <c r="C95" s="168"/>
      <c r="D95" s="92"/>
      <c r="E95" s="168"/>
      <c r="F95" s="39"/>
      <c r="G95" s="92"/>
      <c r="H95" s="49"/>
      <c r="I95" s="92"/>
      <c r="J95" s="49"/>
      <c r="K95" s="92"/>
      <c r="L95" s="92"/>
    </row>
    <row r="96" spans="2:12" s="627" customFormat="1" ht="15">
      <c r="B96" s="175" t="s">
        <v>79</v>
      </c>
      <c r="C96" s="628"/>
      <c r="D96" s="175"/>
      <c r="E96" s="628"/>
      <c r="F96" s="629"/>
      <c r="G96" s="629"/>
      <c r="H96" s="629"/>
      <c r="I96" s="629"/>
      <c r="J96" s="629"/>
      <c r="K96" s="629"/>
      <c r="L96" s="629"/>
    </row>
    <row r="97" spans="1:12" s="627" customFormat="1" ht="15">
      <c r="B97" s="175" t="s">
        <v>80</v>
      </c>
      <c r="C97" s="628"/>
      <c r="D97" s="175"/>
      <c r="E97" s="628"/>
      <c r="F97" s="629"/>
      <c r="G97" s="629"/>
      <c r="H97" s="629"/>
      <c r="I97" s="629"/>
      <c r="J97" s="629"/>
      <c r="K97" s="629"/>
      <c r="L97" s="629"/>
    </row>
    <row r="98" spans="1:12" s="41" customFormat="1" ht="12.75" customHeight="1">
      <c r="C98" s="168"/>
      <c r="E98" s="168"/>
    </row>
    <row r="99" spans="1:12" ht="12.75" customHeight="1">
      <c r="C99" s="168"/>
      <c r="E99" s="168"/>
    </row>
    <row r="100" spans="1:12" ht="12.75" customHeight="1">
      <c r="C100" s="168"/>
      <c r="E100" s="168"/>
    </row>
    <row r="101" spans="1:12" ht="12.75" customHeight="1">
      <c r="B101" s="646" t="s">
        <v>119</v>
      </c>
      <c r="C101" s="226"/>
      <c r="D101" s="56"/>
      <c r="E101" s="168"/>
    </row>
    <row r="102" spans="1:12" ht="12.75" customHeight="1">
      <c r="B102" s="646"/>
      <c r="C102" s="226"/>
      <c r="D102" s="56"/>
      <c r="E102" s="181"/>
    </row>
    <row r="103" spans="1:12" ht="12.75" customHeight="1">
      <c r="B103" s="646"/>
      <c r="C103" s="226"/>
      <c r="D103" s="56"/>
      <c r="E103" s="181"/>
    </row>
    <row r="104" spans="1:12" ht="12.75" customHeight="1">
      <c r="B104" s="105"/>
      <c r="C104" s="226"/>
      <c r="D104" s="56"/>
      <c r="E104" s="181"/>
    </row>
    <row r="105" spans="1:12" ht="12.75" customHeight="1">
      <c r="B105" s="105"/>
      <c r="C105" s="226"/>
      <c r="D105" s="56"/>
      <c r="E105" s="181"/>
    </row>
    <row r="106" spans="1:12" ht="12.75" customHeight="1">
      <c r="B106" s="56"/>
      <c r="C106" s="181"/>
      <c r="D106" s="56"/>
      <c r="E106" s="181"/>
    </row>
    <row r="107" spans="1:12" ht="12.75" customHeight="1">
      <c r="B107" s="42"/>
      <c r="C107" s="183"/>
      <c r="D107" s="59"/>
      <c r="E107" s="183"/>
    </row>
    <row r="108" spans="1:12" ht="12.75" customHeight="1">
      <c r="B108" s="81" t="s">
        <v>78</v>
      </c>
      <c r="C108" s="184"/>
      <c r="D108" s="21"/>
      <c r="E108" s="184"/>
    </row>
    <row r="110" spans="1:12" s="22" customFormat="1" ht="14.25">
      <c r="A110" s="91" t="s">
        <v>19</v>
      </c>
      <c r="C110" s="44"/>
      <c r="E110" s="44"/>
    </row>
    <row r="111" spans="1:12" s="22" customFormat="1" ht="14.25">
      <c r="A111" s="322" t="s">
        <v>546</v>
      </c>
      <c r="C111" s="44"/>
      <c r="E111" s="44"/>
    </row>
    <row r="112" spans="1:12" s="22" customFormat="1" ht="14.25">
      <c r="A112" s="185" t="s">
        <v>547</v>
      </c>
      <c r="C112" s="44"/>
      <c r="E112" s="44"/>
    </row>
    <row r="113" spans="1:5" s="22" customFormat="1" ht="14.25">
      <c r="A113" s="91" t="s">
        <v>120</v>
      </c>
      <c r="C113" s="44"/>
      <c r="E113" s="44"/>
    </row>
    <row r="114" spans="1:5" s="22" customFormat="1" ht="14.25">
      <c r="A114" s="91" t="s">
        <v>100</v>
      </c>
      <c r="C114" s="44"/>
      <c r="E114" s="44"/>
    </row>
  </sheetData>
  <mergeCells count="4">
    <mergeCell ref="A5:L5"/>
    <mergeCell ref="A6:L6"/>
    <mergeCell ref="B11:L11"/>
    <mergeCell ref="B101:B103"/>
  </mergeCells>
  <pageMargins left="0.70866141732283472" right="0.70866141732283472" top="0.74803149606299213" bottom="0.74803149606299213" header="0.31496062992125984" footer="0.31496062992125984"/>
  <pageSetup scale="4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5:K77"/>
  <sheetViews>
    <sheetView showGridLines="0" view="pageBreakPreview" zoomScale="70" zoomScaleNormal="90" zoomScaleSheetLayoutView="70" zoomScalePageLayoutView="90" workbookViewId="0">
      <selection activeCell="C62" sqref="C62"/>
    </sheetView>
  </sheetViews>
  <sheetFormatPr baseColWidth="10" defaultColWidth="8.625" defaultRowHeight="14.25"/>
  <cols>
    <col min="1" max="1" width="5.375" style="1" customWidth="1"/>
    <col min="2" max="2" width="5.875" style="1" customWidth="1"/>
    <col min="3" max="3" width="49.875" style="1" customWidth="1"/>
    <col min="4" max="4" width="23.625" style="1" customWidth="1"/>
    <col min="5" max="5" width="10.625" style="1" customWidth="1"/>
    <col min="6" max="6" width="20.625" style="1" customWidth="1"/>
    <col min="7" max="7" width="18.125" style="1" customWidth="1"/>
    <col min="8" max="8" width="35.625" style="1" customWidth="1"/>
    <col min="9" max="9" width="20.625" style="1" customWidth="1"/>
    <col min="10" max="10" width="3.375" style="1" customWidth="1"/>
    <col min="11" max="16384" width="8.625" style="1"/>
  </cols>
  <sheetData>
    <row r="5" spans="1:11">
      <c r="A5" s="649" t="str">
        <f>'OE-01'!A5:J5</f>
        <v>CONCURSO PÚBLICO No. SMEM-CCA-02-2021.</v>
      </c>
      <c r="B5" s="649"/>
      <c r="C5" s="649"/>
      <c r="D5" s="649"/>
      <c r="E5" s="649"/>
      <c r="F5" s="649"/>
      <c r="G5" s="649"/>
      <c r="H5" s="649"/>
      <c r="I5" s="649"/>
      <c r="J5" s="649"/>
      <c r="K5" s="649"/>
    </row>
    <row r="6" spans="1:11" ht="15">
      <c r="A6" s="650" t="str">
        <f>'OE-01'!A6:J6</f>
        <v>“PROYECTO AUTOPISTA VIALIDAD PONIENTE”</v>
      </c>
      <c r="B6" s="650"/>
      <c r="C6" s="650"/>
      <c r="D6" s="650"/>
      <c r="E6" s="650"/>
      <c r="F6" s="650"/>
      <c r="G6" s="650"/>
      <c r="H6" s="650"/>
      <c r="I6" s="650"/>
      <c r="J6" s="650"/>
      <c r="K6" s="650"/>
    </row>
    <row r="9" spans="1:11" ht="15.6" customHeight="1">
      <c r="A9" s="2" t="s">
        <v>443</v>
      </c>
    </row>
    <row r="10" spans="1:11" ht="15">
      <c r="A10" s="2"/>
    </row>
    <row r="11" spans="1:11" ht="64.5" customHeight="1">
      <c r="A11" s="2"/>
      <c r="B11" s="875" t="s">
        <v>704</v>
      </c>
      <c r="C11" s="875"/>
      <c r="D11" s="875"/>
      <c r="E11" s="875"/>
      <c r="F11" s="875"/>
      <c r="G11" s="875"/>
      <c r="H11" s="875"/>
      <c r="I11" s="875"/>
    </row>
    <row r="12" spans="1:11" ht="15">
      <c r="A12" s="2"/>
    </row>
    <row r="13" spans="1:11" ht="15">
      <c r="B13" s="3" t="s">
        <v>121</v>
      </c>
      <c r="C13" s="4"/>
      <c r="D13" s="4"/>
      <c r="E13" s="4"/>
      <c r="F13" s="4"/>
      <c r="G13" s="4"/>
      <c r="H13" s="4"/>
      <c r="I13" s="5"/>
    </row>
    <row r="14" spans="1:11" ht="15">
      <c r="B14" s="23" t="s">
        <v>122</v>
      </c>
      <c r="C14" s="57"/>
      <c r="D14" s="6"/>
      <c r="E14" s="6"/>
      <c r="F14" s="6"/>
      <c r="G14" s="6"/>
      <c r="H14" s="6"/>
      <c r="I14" s="7"/>
    </row>
    <row r="15" spans="1:11" ht="15">
      <c r="B15" s="23" t="s">
        <v>703</v>
      </c>
      <c r="C15" s="57"/>
      <c r="D15" s="8"/>
      <c r="E15" s="6"/>
      <c r="F15" s="6"/>
      <c r="G15" s="6"/>
      <c r="H15" s="6"/>
      <c r="I15" s="7"/>
    </row>
    <row r="16" spans="1:11" ht="15">
      <c r="B16" s="9"/>
      <c r="C16" s="11"/>
      <c r="D16" s="10"/>
      <c r="E16" s="10"/>
      <c r="F16" s="11"/>
      <c r="G16" s="11"/>
      <c r="H16" s="11"/>
      <c r="I16" s="12"/>
    </row>
    <row r="18" spans="2:9" ht="14.1" customHeight="1">
      <c r="B18" s="128" t="s">
        <v>441</v>
      </c>
      <c r="C18" s="227"/>
      <c r="D18" s="130"/>
      <c r="E18" s="129"/>
      <c r="F18" s="128"/>
      <c r="G18" s="129"/>
      <c r="H18" s="128"/>
      <c r="I18" s="129"/>
    </row>
    <row r="19" spans="2:9">
      <c r="B19" s="13" t="s">
        <v>18</v>
      </c>
      <c r="C19" s="14"/>
      <c r="D19" s="14"/>
      <c r="E19" s="15"/>
      <c r="F19" s="13"/>
      <c r="G19" s="15"/>
      <c r="H19" s="13" t="s">
        <v>3</v>
      </c>
      <c r="I19" s="15" t="s">
        <v>26</v>
      </c>
    </row>
    <row r="20" spans="2:9">
      <c r="B20" s="13" t="s">
        <v>2</v>
      </c>
      <c r="C20" s="14"/>
      <c r="D20" s="14"/>
      <c r="E20" s="15"/>
      <c r="F20" s="13"/>
      <c r="G20" s="15"/>
      <c r="H20" s="13"/>
      <c r="I20" s="15"/>
    </row>
    <row r="21" spans="2:9">
      <c r="B21" s="16" t="s">
        <v>20</v>
      </c>
      <c r="C21" s="17"/>
      <c r="D21" s="17"/>
      <c r="E21" s="18"/>
      <c r="F21" s="16"/>
      <c r="G21" s="18"/>
      <c r="H21" s="16"/>
      <c r="I21" s="18"/>
    </row>
    <row r="22" spans="2:9" s="14" customFormat="1"/>
    <row r="23" spans="2:9" ht="37.5" customHeight="1">
      <c r="B23" s="283" t="s">
        <v>66</v>
      </c>
      <c r="C23" s="253" t="s">
        <v>86</v>
      </c>
      <c r="D23" s="253" t="s">
        <v>36</v>
      </c>
      <c r="E23" s="19" t="s">
        <v>21</v>
      </c>
      <c r="F23" s="19" t="s">
        <v>27</v>
      </c>
      <c r="G23" s="19" t="s">
        <v>28</v>
      </c>
      <c r="H23" s="19" t="s">
        <v>29</v>
      </c>
      <c r="I23" s="19" t="s">
        <v>113</v>
      </c>
    </row>
    <row r="24" spans="2:9" s="305" customFormat="1" ht="15" customHeight="1">
      <c r="B24" s="877" t="s">
        <v>525</v>
      </c>
      <c r="C24" s="878"/>
      <c r="D24" s="499"/>
      <c r="E24" s="500"/>
      <c r="F24" s="500"/>
      <c r="G24" s="500"/>
      <c r="H24" s="500"/>
      <c r="I24" s="500"/>
    </row>
    <row r="25" spans="2:9" s="305" customFormat="1">
      <c r="B25" s="497"/>
      <c r="C25" s="497" t="s">
        <v>523</v>
      </c>
      <c r="D25" s="295"/>
      <c r="E25" s="498"/>
      <c r="F25" s="498"/>
      <c r="G25" s="498"/>
      <c r="H25" s="498"/>
      <c r="I25" s="498"/>
    </row>
    <row r="26" spans="2:9" s="305" customFormat="1">
      <c r="B26" s="497"/>
      <c r="C26" s="497"/>
      <c r="D26" s="295"/>
      <c r="E26" s="498"/>
      <c r="F26" s="498"/>
      <c r="G26" s="498"/>
      <c r="H26" s="498"/>
      <c r="I26" s="498"/>
    </row>
    <row r="27" spans="2:9" s="305" customFormat="1">
      <c r="B27" s="497"/>
      <c r="C27" s="497" t="s">
        <v>526</v>
      </c>
      <c r="D27" s="295"/>
      <c r="E27" s="498"/>
      <c r="F27" s="498"/>
      <c r="G27" s="498"/>
      <c r="H27" s="498"/>
      <c r="I27" s="498"/>
    </row>
    <row r="28" spans="2:9" s="305" customFormat="1">
      <c r="B28" s="497"/>
      <c r="C28" s="497"/>
      <c r="D28" s="295"/>
      <c r="E28" s="498"/>
      <c r="F28" s="498"/>
      <c r="G28" s="498"/>
      <c r="H28" s="498"/>
      <c r="I28" s="498"/>
    </row>
    <row r="29" spans="2:9" s="305" customFormat="1">
      <c r="B29" s="497"/>
      <c r="C29" s="497" t="s">
        <v>527</v>
      </c>
      <c r="D29" s="295"/>
      <c r="E29" s="498"/>
      <c r="F29" s="498"/>
      <c r="G29" s="498"/>
      <c r="H29" s="498"/>
      <c r="I29" s="498"/>
    </row>
    <row r="30" spans="2:9" s="305" customFormat="1">
      <c r="B30" s="497"/>
      <c r="C30" s="497"/>
      <c r="D30" s="295"/>
      <c r="E30" s="498"/>
      <c r="F30" s="498"/>
      <c r="G30" s="498"/>
      <c r="H30" s="498"/>
      <c r="I30" s="498"/>
    </row>
    <row r="31" spans="2:9" s="305" customFormat="1">
      <c r="B31" s="497"/>
      <c r="C31" s="497" t="s">
        <v>673</v>
      </c>
      <c r="D31" s="295"/>
      <c r="E31" s="498"/>
      <c r="F31" s="498"/>
      <c r="G31" s="498"/>
      <c r="H31" s="498"/>
      <c r="I31" s="498"/>
    </row>
    <row r="32" spans="2:9" s="305" customFormat="1">
      <c r="B32" s="497"/>
      <c r="C32" s="497"/>
      <c r="D32" s="295"/>
      <c r="E32" s="498"/>
      <c r="F32" s="498"/>
      <c r="G32" s="498"/>
      <c r="H32" s="498"/>
      <c r="I32" s="498"/>
    </row>
    <row r="33" spans="2:9" s="305" customFormat="1">
      <c r="B33" s="497"/>
      <c r="C33" s="497" t="s">
        <v>674</v>
      </c>
      <c r="D33" s="295"/>
      <c r="E33" s="498"/>
      <c r="F33" s="498"/>
      <c r="G33" s="498"/>
      <c r="H33" s="498"/>
      <c r="I33" s="498"/>
    </row>
    <row r="34" spans="2:9" s="305" customFormat="1">
      <c r="B34" s="497"/>
      <c r="C34" s="497"/>
      <c r="D34" s="295"/>
      <c r="E34" s="498"/>
      <c r="F34" s="498"/>
      <c r="G34" s="498"/>
      <c r="H34" s="498"/>
      <c r="I34" s="498"/>
    </row>
    <row r="35" spans="2:9" s="305" customFormat="1">
      <c r="B35" s="497"/>
      <c r="C35" s="497" t="s">
        <v>675</v>
      </c>
      <c r="D35" s="295"/>
      <c r="E35" s="498"/>
      <c r="F35" s="498"/>
      <c r="G35" s="498"/>
      <c r="H35" s="498"/>
      <c r="I35" s="498"/>
    </row>
    <row r="36" spans="2:9" s="305" customFormat="1">
      <c r="B36" s="497"/>
      <c r="C36" s="497"/>
      <c r="D36" s="295"/>
      <c r="E36" s="498"/>
      <c r="F36" s="498"/>
      <c r="G36" s="498"/>
      <c r="H36" s="498"/>
      <c r="I36" s="498"/>
    </row>
    <row r="37" spans="2:9" s="305" customFormat="1">
      <c r="B37" s="497"/>
      <c r="C37" s="497" t="s">
        <v>528</v>
      </c>
      <c r="D37" s="295"/>
      <c r="E37" s="498"/>
      <c r="F37" s="498"/>
      <c r="G37" s="498"/>
      <c r="H37" s="498"/>
      <c r="I37" s="498"/>
    </row>
    <row r="38" spans="2:9" s="305" customFormat="1">
      <c r="B38" s="497"/>
      <c r="C38" s="497"/>
      <c r="D38" s="295"/>
      <c r="E38" s="498"/>
      <c r="F38" s="498"/>
      <c r="G38" s="498"/>
      <c r="H38" s="498"/>
      <c r="I38" s="498"/>
    </row>
    <row r="39" spans="2:9" s="305" customFormat="1">
      <c r="B39" s="497"/>
      <c r="C39" s="497" t="s">
        <v>532</v>
      </c>
      <c r="D39" s="295"/>
      <c r="E39" s="498"/>
      <c r="F39" s="498"/>
      <c r="G39" s="498"/>
      <c r="H39" s="498"/>
      <c r="I39" s="498"/>
    </row>
    <row r="40" spans="2:9" s="305" customFormat="1">
      <c r="B40" s="497"/>
      <c r="C40" s="497"/>
      <c r="D40" s="295"/>
      <c r="E40" s="498"/>
      <c r="F40" s="498"/>
      <c r="G40" s="498"/>
      <c r="H40" s="498"/>
      <c r="I40" s="498"/>
    </row>
    <row r="41" spans="2:9" s="305" customFormat="1">
      <c r="B41" s="497"/>
      <c r="C41" s="497" t="s">
        <v>533</v>
      </c>
      <c r="D41" s="295"/>
      <c r="E41" s="498"/>
      <c r="F41" s="498"/>
      <c r="G41" s="498"/>
      <c r="H41" s="498"/>
      <c r="I41" s="498"/>
    </row>
    <row r="42" spans="2:9" s="305" customFormat="1">
      <c r="B42" s="497"/>
      <c r="C42" s="497"/>
      <c r="D42" s="295"/>
      <c r="E42" s="498"/>
      <c r="F42" s="498"/>
      <c r="G42" s="498"/>
      <c r="H42" s="498"/>
      <c r="I42" s="498"/>
    </row>
    <row r="43" spans="2:9" s="305" customFormat="1">
      <c r="B43" s="497"/>
      <c r="C43" s="497" t="s">
        <v>535</v>
      </c>
      <c r="D43" s="295"/>
      <c r="E43" s="498"/>
      <c r="F43" s="498"/>
      <c r="G43" s="498"/>
      <c r="H43" s="498"/>
      <c r="I43" s="498"/>
    </row>
    <row r="44" spans="2:9" s="305" customFormat="1">
      <c r="B44" s="497"/>
      <c r="C44" s="497"/>
      <c r="D44" s="295"/>
      <c r="E44" s="498"/>
      <c r="F44" s="498"/>
      <c r="G44" s="498"/>
      <c r="H44" s="498"/>
      <c r="I44" s="498"/>
    </row>
    <row r="45" spans="2:9" s="305" customFormat="1" ht="15" customHeight="1">
      <c r="B45" s="877" t="s">
        <v>676</v>
      </c>
      <c r="C45" s="878"/>
      <c r="D45" s="499"/>
      <c r="E45" s="500"/>
      <c r="F45" s="500"/>
      <c r="G45" s="500"/>
      <c r="H45" s="500"/>
      <c r="I45" s="500"/>
    </row>
    <row r="46" spans="2:9" s="305" customFormat="1">
      <c r="B46" s="497"/>
      <c r="C46" s="497" t="s">
        <v>530</v>
      </c>
      <c r="D46" s="295"/>
      <c r="E46" s="498"/>
      <c r="F46" s="498"/>
      <c r="G46" s="498"/>
      <c r="H46" s="498"/>
      <c r="I46" s="498"/>
    </row>
    <row r="47" spans="2:9" s="305" customFormat="1">
      <c r="B47" s="497"/>
      <c r="C47" s="497" t="s">
        <v>549</v>
      </c>
      <c r="D47" s="295"/>
      <c r="E47" s="498"/>
      <c r="F47" s="498"/>
      <c r="G47" s="498"/>
      <c r="H47" s="498"/>
      <c r="I47" s="498"/>
    </row>
    <row r="48" spans="2:9" s="305" customFormat="1">
      <c r="B48" s="497"/>
      <c r="C48" s="497" t="s">
        <v>529</v>
      </c>
      <c r="D48" s="295"/>
      <c r="E48" s="498"/>
      <c r="F48" s="498"/>
      <c r="G48" s="498"/>
      <c r="H48" s="498"/>
      <c r="I48" s="498"/>
    </row>
    <row r="49" spans="2:9" s="305" customFormat="1">
      <c r="B49" s="497"/>
      <c r="C49" s="497" t="s">
        <v>549</v>
      </c>
      <c r="D49" s="295"/>
      <c r="E49" s="498"/>
      <c r="F49" s="498"/>
      <c r="G49" s="498"/>
      <c r="H49" s="498"/>
      <c r="I49" s="498"/>
    </row>
    <row r="50" spans="2:9" s="305" customFormat="1">
      <c r="B50" s="497"/>
      <c r="C50" s="497" t="s">
        <v>531</v>
      </c>
      <c r="D50" s="295"/>
      <c r="E50" s="498"/>
      <c r="F50" s="498"/>
      <c r="G50" s="498"/>
      <c r="H50" s="498"/>
      <c r="I50" s="498"/>
    </row>
    <row r="51" spans="2:9" s="305" customFormat="1">
      <c r="B51" s="497"/>
      <c r="C51" s="497" t="s">
        <v>549</v>
      </c>
      <c r="D51" s="295"/>
      <c r="E51" s="498"/>
      <c r="F51" s="498"/>
      <c r="G51" s="498"/>
      <c r="H51" s="498"/>
      <c r="I51" s="498"/>
    </row>
    <row r="52" spans="2:9" s="305" customFormat="1" ht="15" customHeight="1">
      <c r="B52" s="877" t="s">
        <v>536</v>
      </c>
      <c r="C52" s="878"/>
      <c r="D52" s="499"/>
      <c r="E52" s="500"/>
      <c r="F52" s="500"/>
      <c r="G52" s="500"/>
      <c r="H52" s="500"/>
      <c r="I52" s="500"/>
    </row>
    <row r="53" spans="2:9" s="305" customFormat="1">
      <c r="B53" s="497"/>
      <c r="C53" s="305" t="s">
        <v>524</v>
      </c>
      <c r="D53" s="295"/>
      <c r="E53" s="498"/>
      <c r="F53" s="498"/>
      <c r="G53" s="498"/>
      <c r="H53" s="498"/>
      <c r="I53" s="498"/>
    </row>
    <row r="54" spans="2:9" s="305" customFormat="1">
      <c r="B54" s="497"/>
      <c r="C54" s="497" t="s">
        <v>341</v>
      </c>
      <c r="D54" s="295"/>
      <c r="E54" s="498"/>
      <c r="F54" s="498"/>
      <c r="G54" s="498"/>
      <c r="H54" s="498"/>
      <c r="I54" s="498"/>
    </row>
    <row r="55" spans="2:9" s="305" customFormat="1">
      <c r="B55" s="497"/>
      <c r="C55" s="497" t="s">
        <v>537</v>
      </c>
      <c r="D55" s="295"/>
      <c r="E55" s="498"/>
      <c r="F55" s="498"/>
      <c r="G55" s="498"/>
      <c r="H55" s="498"/>
      <c r="I55" s="498"/>
    </row>
    <row r="56" spans="2:9" s="305" customFormat="1">
      <c r="B56" s="497"/>
      <c r="C56" s="497" t="s">
        <v>538</v>
      </c>
      <c r="D56" s="295"/>
      <c r="E56" s="498"/>
      <c r="F56" s="498"/>
      <c r="G56" s="498"/>
      <c r="H56" s="498"/>
      <c r="I56" s="498"/>
    </row>
    <row r="57" spans="2:9" s="305" customFormat="1">
      <c r="B57" s="497"/>
      <c r="C57" s="497" t="s">
        <v>539</v>
      </c>
      <c r="D57" s="295"/>
      <c r="E57" s="498"/>
      <c r="F57" s="498"/>
      <c r="G57" s="498"/>
      <c r="H57" s="498"/>
      <c r="I57" s="498"/>
    </row>
    <row r="58" spans="2:9" s="305" customFormat="1">
      <c r="B58" s="497"/>
      <c r="C58" s="497" t="s">
        <v>33</v>
      </c>
      <c r="D58" s="295"/>
      <c r="E58" s="498"/>
      <c r="F58" s="498"/>
      <c r="G58" s="498"/>
      <c r="H58" s="498"/>
      <c r="I58" s="498"/>
    </row>
    <row r="59" spans="2:9" s="305" customFormat="1">
      <c r="B59" s="497"/>
      <c r="C59" s="497" t="s">
        <v>534</v>
      </c>
      <c r="D59" s="295"/>
      <c r="E59" s="498"/>
      <c r="F59" s="498"/>
      <c r="G59" s="498"/>
      <c r="H59" s="498"/>
      <c r="I59" s="498"/>
    </row>
    <row r="60" spans="2:9" s="305" customFormat="1">
      <c r="B60" s="877" t="s">
        <v>706</v>
      </c>
      <c r="C60" s="878"/>
      <c r="D60" s="499"/>
      <c r="E60" s="500"/>
      <c r="F60" s="500"/>
      <c r="G60" s="500"/>
      <c r="H60" s="500"/>
      <c r="I60" s="500"/>
    </row>
    <row r="61" spans="2:9" s="305" customFormat="1">
      <c r="B61" s="497"/>
      <c r="C61" s="497"/>
      <c r="D61" s="295"/>
      <c r="E61" s="498"/>
      <c r="F61" s="498"/>
      <c r="G61" s="498"/>
      <c r="H61" s="498"/>
      <c r="I61" s="498"/>
    </row>
    <row r="62" spans="2:9" s="305" customFormat="1">
      <c r="B62" s="497"/>
      <c r="C62" s="497"/>
      <c r="D62" s="295"/>
      <c r="E62" s="498"/>
      <c r="F62" s="498"/>
      <c r="G62" s="498"/>
      <c r="H62" s="498"/>
      <c r="I62" s="498"/>
    </row>
    <row r="63" spans="2:9" s="305" customFormat="1">
      <c r="B63" s="634"/>
      <c r="C63" s="634"/>
      <c r="D63" s="635"/>
      <c r="E63" s="504"/>
      <c r="F63" s="504"/>
      <c r="G63" s="504"/>
      <c r="H63" s="504"/>
      <c r="I63" s="504"/>
    </row>
    <row r="64" spans="2:9" s="305" customFormat="1"/>
    <row r="65" spans="1:9" s="305" customFormat="1">
      <c r="B65" s="625" t="s">
        <v>81</v>
      </c>
      <c r="C65" s="501"/>
      <c r="D65" s="502"/>
      <c r="E65" s="502"/>
      <c r="F65" s="502"/>
      <c r="G65" s="502"/>
      <c r="H65" s="498"/>
      <c r="I65" s="498"/>
    </row>
    <row r="66" spans="1:9" s="305" customFormat="1">
      <c r="B66" s="625" t="s">
        <v>82</v>
      </c>
      <c r="C66" s="501"/>
      <c r="D66" s="502"/>
      <c r="E66" s="502"/>
      <c r="F66" s="502"/>
      <c r="G66" s="502"/>
      <c r="H66" s="498"/>
      <c r="I66" s="498"/>
    </row>
    <row r="67" spans="1:9" s="305" customFormat="1"/>
    <row r="68" spans="1:9" s="305" customFormat="1" ht="55.35" customHeight="1">
      <c r="B68" s="876" t="s">
        <v>548</v>
      </c>
      <c r="C68" s="876"/>
      <c r="D68" s="876"/>
    </row>
    <row r="69" spans="1:9" s="305" customFormat="1"/>
    <row r="70" spans="1:9" s="305" customFormat="1">
      <c r="B70" s="503"/>
      <c r="C70" s="503"/>
      <c r="D70" s="504"/>
      <c r="E70" s="505"/>
      <c r="F70" s="505"/>
      <c r="G70" s="506"/>
      <c r="H70" s="506"/>
      <c r="I70" s="507"/>
    </row>
    <row r="71" spans="1:9" s="305" customFormat="1">
      <c r="B71" s="508"/>
      <c r="C71" s="508"/>
      <c r="D71" s="509"/>
      <c r="E71" s="508" t="s">
        <v>78</v>
      </c>
      <c r="F71" s="508"/>
      <c r="G71" s="509"/>
      <c r="H71" s="508"/>
      <c r="I71" s="510"/>
    </row>
    <row r="72" spans="1:9" s="305" customFormat="1"/>
    <row r="73" spans="1:9" s="510" customFormat="1">
      <c r="A73" s="511" t="s">
        <v>19</v>
      </c>
    </row>
    <row r="74" spans="1:9" s="510" customFormat="1">
      <c r="A74" s="512" t="s">
        <v>550</v>
      </c>
    </row>
    <row r="75" spans="1:9" s="510" customFormat="1">
      <c r="A75" s="874" t="s">
        <v>551</v>
      </c>
      <c r="B75" s="874"/>
      <c r="C75" s="874"/>
      <c r="D75" s="874"/>
      <c r="E75" s="874"/>
      <c r="F75" s="874"/>
      <c r="G75" s="874"/>
      <c r="H75" s="874"/>
      <c r="I75" s="874"/>
    </row>
    <row r="76" spans="1:9" s="510" customFormat="1" ht="21.6" customHeight="1">
      <c r="A76" s="874"/>
      <c r="B76" s="874"/>
      <c r="C76" s="874"/>
      <c r="D76" s="874"/>
      <c r="E76" s="874"/>
      <c r="F76" s="874"/>
      <c r="G76" s="874"/>
      <c r="H76" s="874"/>
      <c r="I76" s="874"/>
    </row>
    <row r="77" spans="1:9" s="510" customFormat="1">
      <c r="A77" s="511" t="s">
        <v>99</v>
      </c>
    </row>
  </sheetData>
  <mergeCells count="9">
    <mergeCell ref="A75:I76"/>
    <mergeCell ref="A5:K5"/>
    <mergeCell ref="A6:K6"/>
    <mergeCell ref="B11:I11"/>
    <mergeCell ref="B68:D68"/>
    <mergeCell ref="B24:C24"/>
    <mergeCell ref="B45:C45"/>
    <mergeCell ref="B52:C52"/>
    <mergeCell ref="B60:C60"/>
  </mergeCells>
  <pageMargins left="0.70866141732283472" right="0.70866141732283472" top="0.74803149606299213" bottom="0.74803149606299213" header="0.31496062992125984" footer="0.31496062992125984"/>
  <pageSetup scale="4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83"/>
  <sheetViews>
    <sheetView showGridLines="0" view="pageBreakPreview" zoomScale="70" zoomScaleNormal="80" zoomScaleSheetLayoutView="70" zoomScalePageLayoutView="80" workbookViewId="0">
      <selection activeCell="F68" sqref="F68"/>
    </sheetView>
  </sheetViews>
  <sheetFormatPr baseColWidth="10" defaultColWidth="8.625" defaultRowHeight="15.75" customHeight="1"/>
  <cols>
    <col min="1" max="1" width="8.625" style="24"/>
    <col min="2" max="2" width="5.625" style="24" customWidth="1"/>
    <col min="3" max="3" width="48.5" style="24" customWidth="1"/>
    <col min="4" max="4" width="23.5" style="24" customWidth="1"/>
    <col min="5" max="5" width="2.125" style="43" customWidth="1"/>
    <col min="6" max="6" width="20.125" style="24" customWidth="1"/>
    <col min="7" max="7" width="1.625" style="43" customWidth="1"/>
    <col min="8" max="25" width="12.625" style="24" customWidth="1"/>
    <col min="26" max="16384" width="8.625" style="24"/>
  </cols>
  <sheetData>
    <row r="1" spans="1:25" ht="12.75" customHeight="1"/>
    <row r="2" spans="1:25" ht="12.75" customHeight="1"/>
    <row r="3" spans="1:25" ht="12.75" customHeight="1"/>
    <row r="4" spans="1:25" ht="12.75" customHeight="1"/>
    <row r="5" spans="1:25" ht="15" customHeight="1">
      <c r="A5" s="649" t="str">
        <f>'OE-01'!A5:J5</f>
        <v>CONCURSO PÚBLICO No. SMEM-CCA-02-2021.</v>
      </c>
      <c r="B5" s="649"/>
      <c r="C5" s="649"/>
      <c r="D5" s="649"/>
      <c r="E5" s="649"/>
      <c r="F5" s="649"/>
      <c r="G5" s="649"/>
      <c r="H5" s="22"/>
      <c r="I5" s="22"/>
      <c r="J5" s="22"/>
      <c r="K5" s="22"/>
      <c r="L5" s="22"/>
      <c r="M5" s="22"/>
      <c r="N5" s="22"/>
      <c r="O5" s="22"/>
      <c r="P5" s="22"/>
      <c r="Q5" s="22"/>
      <c r="R5" s="22"/>
      <c r="S5" s="22"/>
      <c r="T5" s="22"/>
      <c r="U5" s="22"/>
      <c r="V5" s="22"/>
      <c r="W5" s="22"/>
      <c r="X5" s="22"/>
      <c r="Y5" s="22"/>
    </row>
    <row r="6" spans="1:25" ht="15.75" customHeight="1">
      <c r="A6" s="650" t="str">
        <f>'OE-01'!A6:J6</f>
        <v>“PROYECTO AUTOPISTA VIALIDAD PONIENTE”</v>
      </c>
      <c r="B6" s="650"/>
      <c r="C6" s="650"/>
      <c r="D6" s="650"/>
      <c r="E6" s="650"/>
      <c r="F6" s="650"/>
      <c r="G6" s="650"/>
      <c r="H6" s="2"/>
      <c r="I6" s="2"/>
      <c r="J6" s="2"/>
      <c r="K6" s="2"/>
      <c r="L6" s="2"/>
      <c r="M6" s="2"/>
      <c r="N6" s="2"/>
      <c r="O6" s="2"/>
      <c r="P6" s="2"/>
      <c r="Q6" s="2"/>
      <c r="R6" s="2"/>
      <c r="S6" s="2"/>
      <c r="T6" s="2"/>
      <c r="U6" s="2"/>
      <c r="V6" s="2"/>
      <c r="W6" s="2"/>
      <c r="X6" s="2"/>
      <c r="Y6" s="2"/>
    </row>
    <row r="7" spans="1:25" ht="12.75" customHeight="1"/>
    <row r="8" spans="1:25" ht="12.75" customHeight="1"/>
    <row r="9" spans="1:25" ht="16.350000000000001" customHeight="1">
      <c r="A9" s="2" t="s">
        <v>444</v>
      </c>
    </row>
    <row r="10" spans="1:25" ht="12.75" customHeight="1"/>
    <row r="11" spans="1:25" ht="15">
      <c r="B11" s="871" t="s">
        <v>125</v>
      </c>
      <c r="C11" s="665"/>
      <c r="D11" s="665"/>
      <c r="E11" s="872"/>
      <c r="F11" s="872"/>
      <c r="G11" s="872"/>
      <c r="H11" s="665"/>
      <c r="I11" s="665"/>
      <c r="J11" s="665"/>
      <c r="K11" s="665"/>
      <c r="L11" s="665"/>
      <c r="M11" s="665"/>
      <c r="N11" s="872"/>
      <c r="O11" s="872"/>
      <c r="P11" s="872"/>
      <c r="Q11" s="872"/>
      <c r="R11" s="872"/>
      <c r="S11" s="872"/>
      <c r="T11" s="872"/>
      <c r="U11" s="872"/>
      <c r="V11" s="872"/>
      <c r="W11" s="872"/>
      <c r="X11" s="872"/>
      <c r="Y11" s="873"/>
    </row>
    <row r="12" spans="1:25" ht="14.25">
      <c r="B12" s="23" t="s">
        <v>126</v>
      </c>
      <c r="C12" s="57"/>
      <c r="D12" s="57"/>
      <c r="E12" s="122"/>
      <c r="F12" s="57"/>
      <c r="G12" s="122"/>
      <c r="H12" s="25"/>
      <c r="I12" s="25"/>
      <c r="J12" s="25"/>
      <c r="K12" s="25"/>
      <c r="L12" s="25"/>
      <c r="M12" s="25"/>
      <c r="N12" s="25"/>
      <c r="O12" s="25"/>
      <c r="P12" s="25"/>
      <c r="Q12" s="25"/>
      <c r="R12" s="25"/>
      <c r="S12" s="25"/>
      <c r="T12" s="25"/>
      <c r="U12" s="25"/>
      <c r="V12" s="25"/>
      <c r="W12" s="25"/>
      <c r="X12" s="25"/>
      <c r="Y12" s="26"/>
    </row>
    <row r="13" spans="1:25" ht="14.25">
      <c r="B13" s="27" t="s">
        <v>703</v>
      </c>
      <c r="C13" s="60"/>
      <c r="D13" s="60"/>
      <c r="E13" s="123"/>
      <c r="F13" s="60"/>
      <c r="G13" s="123"/>
      <c r="H13" s="28"/>
      <c r="I13" s="28"/>
      <c r="J13" s="28"/>
      <c r="K13" s="28"/>
      <c r="L13" s="28"/>
      <c r="M13" s="28"/>
      <c r="N13" s="28"/>
      <c r="O13" s="28"/>
      <c r="P13" s="28"/>
      <c r="Q13" s="28"/>
      <c r="R13" s="28"/>
      <c r="S13" s="28"/>
      <c r="T13" s="28"/>
      <c r="U13" s="28"/>
      <c r="V13" s="28"/>
      <c r="W13" s="28"/>
      <c r="X13" s="28"/>
      <c r="Y13" s="29"/>
    </row>
    <row r="15" spans="1:25" ht="15.75" customHeight="1">
      <c r="F15" s="43"/>
    </row>
    <row r="16" spans="1:25" ht="16.5" customHeight="1">
      <c r="B16" s="143" t="s">
        <v>441</v>
      </c>
      <c r="C16" s="280"/>
      <c r="D16" s="280"/>
      <c r="E16" s="137"/>
      <c r="F16" s="138"/>
      <c r="G16" s="216"/>
      <c r="H16" s="85"/>
      <c r="I16" s="85"/>
      <c r="J16" s="85"/>
      <c r="K16" s="85"/>
      <c r="L16" s="85"/>
      <c r="M16" s="85"/>
      <c r="N16" s="85"/>
      <c r="O16" s="85"/>
      <c r="P16" s="85"/>
      <c r="Q16" s="85"/>
      <c r="R16" s="85"/>
      <c r="S16" s="85"/>
      <c r="T16" s="85"/>
      <c r="U16" s="217"/>
      <c r="V16" s="136"/>
      <c r="W16" s="132"/>
      <c r="X16" s="132"/>
      <c r="Y16" s="133"/>
    </row>
    <row r="17" spans="2:25" ht="16.5" customHeight="1">
      <c r="B17" s="144" t="s">
        <v>18</v>
      </c>
      <c r="C17" s="281"/>
      <c r="D17" s="281"/>
      <c r="E17" s="139"/>
      <c r="F17" s="140"/>
      <c r="G17" s="37"/>
      <c r="H17" s="25"/>
      <c r="I17" s="25"/>
      <c r="J17" s="25"/>
      <c r="K17" s="25"/>
      <c r="L17" s="25"/>
      <c r="M17" s="25"/>
      <c r="N17" s="25"/>
      <c r="O17" s="25"/>
      <c r="P17" s="25"/>
      <c r="Q17" s="25"/>
      <c r="R17" s="25"/>
      <c r="S17" s="25"/>
      <c r="T17" s="25"/>
      <c r="U17" s="26"/>
      <c r="V17" s="32" t="s">
        <v>3</v>
      </c>
      <c r="W17" s="38"/>
      <c r="X17" s="38" t="s">
        <v>26</v>
      </c>
      <c r="Y17" s="118"/>
    </row>
    <row r="18" spans="2:25" ht="16.5" customHeight="1">
      <c r="B18" s="144" t="s">
        <v>2</v>
      </c>
      <c r="C18" s="281"/>
      <c r="D18" s="281"/>
      <c r="E18" s="139"/>
      <c r="F18" s="140"/>
      <c r="G18" s="37"/>
      <c r="H18" s="25"/>
      <c r="I18" s="25"/>
      <c r="J18" s="25"/>
      <c r="K18" s="25"/>
      <c r="L18" s="25"/>
      <c r="M18" s="25"/>
      <c r="N18" s="25"/>
      <c r="O18" s="25"/>
      <c r="P18" s="25"/>
      <c r="Q18" s="25"/>
      <c r="R18" s="25"/>
      <c r="S18" s="25"/>
      <c r="T18" s="25"/>
      <c r="U18" s="26"/>
      <c r="V18" s="32"/>
      <c r="W18" s="38"/>
      <c r="X18" s="38"/>
      <c r="Y18" s="118"/>
    </row>
    <row r="19" spans="2:25" ht="14.25">
      <c r="B19" s="131" t="s">
        <v>20</v>
      </c>
      <c r="C19" s="282"/>
      <c r="D19" s="282"/>
      <c r="E19" s="141"/>
      <c r="F19" s="142"/>
      <c r="G19" s="218"/>
      <c r="H19" s="28"/>
      <c r="I19" s="28"/>
      <c r="J19" s="28"/>
      <c r="K19" s="28"/>
      <c r="L19" s="28"/>
      <c r="M19" s="28"/>
      <c r="N19" s="28"/>
      <c r="O19" s="28"/>
      <c r="P19" s="28"/>
      <c r="Q19" s="28"/>
      <c r="R19" s="28"/>
      <c r="S19" s="28"/>
      <c r="T19" s="28"/>
      <c r="U19" s="29"/>
      <c r="V19" s="33"/>
      <c r="W19" s="119"/>
      <c r="X19" s="119"/>
      <c r="Y19" s="120"/>
    </row>
    <row r="20" spans="2:25" ht="14.25">
      <c r="B20" s="34"/>
      <c r="C20" s="34"/>
      <c r="D20" s="34"/>
      <c r="F20" s="43"/>
      <c r="H20" s="34"/>
      <c r="I20" s="34"/>
      <c r="J20" s="34"/>
      <c r="K20" s="34"/>
      <c r="L20" s="34"/>
      <c r="M20" s="35"/>
      <c r="N20" s="35"/>
      <c r="O20" s="35"/>
      <c r="P20" s="35"/>
      <c r="Q20" s="35"/>
      <c r="R20" s="35"/>
      <c r="S20" s="35"/>
      <c r="T20" s="35"/>
      <c r="U20" s="35"/>
      <c r="V20" s="35"/>
      <c r="W20" s="35"/>
      <c r="X20" s="35"/>
      <c r="Y20" s="25"/>
    </row>
    <row r="21" spans="2:25" ht="14.25">
      <c r="B21" s="34"/>
      <c r="C21" s="34"/>
      <c r="D21" s="34"/>
      <c r="E21" s="124"/>
      <c r="F21" s="34"/>
      <c r="G21" s="124"/>
      <c r="H21" s="97" t="s">
        <v>117</v>
      </c>
      <c r="I21" s="98"/>
      <c r="J21" s="98"/>
      <c r="K21" s="98"/>
      <c r="L21" s="98"/>
      <c r="M21" s="98"/>
      <c r="N21" s="134"/>
      <c r="O21" s="134"/>
      <c r="P21" s="134"/>
      <c r="Q21" s="134"/>
      <c r="R21" s="134"/>
      <c r="S21" s="134"/>
      <c r="T21" s="134"/>
      <c r="U21" s="134"/>
      <c r="V21" s="134"/>
      <c r="W21" s="134"/>
      <c r="X21" s="134"/>
      <c r="Y21" s="99"/>
    </row>
    <row r="22" spans="2:25" ht="20.25" customHeight="1">
      <c r="B22" s="36"/>
      <c r="C22" s="36"/>
      <c r="D22" s="36"/>
      <c r="E22" s="79"/>
      <c r="F22" s="36"/>
      <c r="G22" s="79"/>
      <c r="H22" s="100" t="s">
        <v>38</v>
      </c>
      <c r="I22" s="101"/>
      <c r="J22" s="101"/>
      <c r="K22" s="101"/>
      <c r="L22" s="101"/>
      <c r="M22" s="101"/>
      <c r="N22" s="135"/>
      <c r="O22" s="135"/>
      <c r="P22" s="135"/>
      <c r="Q22" s="135"/>
      <c r="R22" s="135"/>
      <c r="S22" s="135"/>
      <c r="T22" s="135"/>
      <c r="U22" s="135"/>
      <c r="V22" s="135"/>
      <c r="W22" s="135"/>
      <c r="X22" s="135"/>
      <c r="Y22" s="102"/>
    </row>
    <row r="23" spans="2:25" ht="32.25" customHeight="1">
      <c r="B23" s="283" t="s">
        <v>66</v>
      </c>
      <c r="C23" s="253" t="s">
        <v>77</v>
      </c>
      <c r="D23" s="253" t="s">
        <v>36</v>
      </c>
      <c r="E23" s="79"/>
      <c r="F23" s="103" t="s">
        <v>128</v>
      </c>
      <c r="G23" s="79"/>
      <c r="H23" s="90">
        <v>1</v>
      </c>
      <c r="I23" s="90">
        <f>H23+1</f>
        <v>2</v>
      </c>
      <c r="J23" s="90">
        <f t="shared" ref="J23:V23" si="0">I23+1</f>
        <v>3</v>
      </c>
      <c r="K23" s="90">
        <f t="shared" si="0"/>
        <v>4</v>
      </c>
      <c r="L23" s="90">
        <f t="shared" si="0"/>
        <v>5</v>
      </c>
      <c r="M23" s="90">
        <f t="shared" si="0"/>
        <v>6</v>
      </c>
      <c r="N23" s="90">
        <f t="shared" si="0"/>
        <v>7</v>
      </c>
      <c r="O23" s="90">
        <f t="shared" si="0"/>
        <v>8</v>
      </c>
      <c r="P23" s="90">
        <f t="shared" si="0"/>
        <v>9</v>
      </c>
      <c r="Q23" s="90">
        <f t="shared" si="0"/>
        <v>10</v>
      </c>
      <c r="R23" s="90">
        <f t="shared" si="0"/>
        <v>11</v>
      </c>
      <c r="S23" s="90">
        <f t="shared" si="0"/>
        <v>12</v>
      </c>
      <c r="T23" s="90">
        <f t="shared" si="0"/>
        <v>13</v>
      </c>
      <c r="U23" s="90">
        <f t="shared" si="0"/>
        <v>14</v>
      </c>
      <c r="V23" s="90">
        <f t="shared" si="0"/>
        <v>15</v>
      </c>
      <c r="W23" s="303" t="s">
        <v>123</v>
      </c>
      <c r="X23" s="303" t="s">
        <v>123</v>
      </c>
      <c r="Y23" s="90" t="s">
        <v>124</v>
      </c>
    </row>
    <row r="24" spans="2:25" ht="12.75" customHeight="1">
      <c r="B24" s="513" t="s">
        <v>525</v>
      </c>
      <c r="C24" s="514"/>
      <c r="D24" s="515"/>
      <c r="E24" s="79"/>
      <c r="F24" s="499"/>
      <c r="G24" s="79"/>
      <c r="H24" s="484"/>
      <c r="I24" s="484"/>
      <c r="J24" s="484"/>
      <c r="K24" s="484"/>
      <c r="L24" s="484"/>
      <c r="M24" s="484"/>
      <c r="N24" s="484"/>
      <c r="O24" s="484"/>
      <c r="P24" s="484"/>
      <c r="Q24" s="484"/>
      <c r="R24" s="484"/>
      <c r="S24" s="484"/>
      <c r="T24" s="484"/>
      <c r="U24" s="484"/>
      <c r="V24" s="484"/>
      <c r="W24" s="484"/>
      <c r="X24" s="484"/>
      <c r="Y24" s="484"/>
    </row>
    <row r="25" spans="2:25" s="41" customFormat="1" ht="12.75" customHeight="1">
      <c r="B25" s="497"/>
      <c r="C25" s="497"/>
      <c r="D25" s="295"/>
      <c r="E25" s="168"/>
      <c r="F25" s="110"/>
      <c r="G25" s="168"/>
      <c r="H25" s="111"/>
      <c r="I25" s="111"/>
      <c r="J25" s="111"/>
      <c r="K25" s="111"/>
      <c r="L25" s="111"/>
      <c r="M25" s="111"/>
      <c r="N25" s="111"/>
      <c r="O25" s="111"/>
      <c r="P25" s="111"/>
      <c r="Q25" s="111"/>
      <c r="R25" s="111"/>
      <c r="S25" s="111"/>
      <c r="T25" s="111"/>
      <c r="U25" s="111"/>
      <c r="V25" s="111"/>
      <c r="W25" s="111"/>
      <c r="X25" s="111"/>
      <c r="Y25" s="111"/>
    </row>
    <row r="26" spans="2:25" s="41" customFormat="1" ht="12.75" customHeight="1">
      <c r="B26" s="497"/>
      <c r="C26" s="497" t="s">
        <v>523</v>
      </c>
      <c r="D26" s="295"/>
      <c r="E26" s="168"/>
      <c r="F26" s="110"/>
      <c r="G26" s="168"/>
      <c r="H26" s="111"/>
      <c r="I26" s="111"/>
      <c r="J26" s="111"/>
      <c r="K26" s="111"/>
      <c r="L26" s="111"/>
      <c r="M26" s="111"/>
      <c r="N26" s="111"/>
      <c r="O26" s="111"/>
      <c r="P26" s="111"/>
      <c r="Q26" s="111"/>
      <c r="R26" s="111"/>
      <c r="S26" s="111"/>
      <c r="T26" s="111"/>
      <c r="U26" s="111"/>
      <c r="V26" s="111"/>
      <c r="W26" s="111"/>
      <c r="X26" s="111"/>
      <c r="Y26" s="111"/>
    </row>
    <row r="27" spans="2:25" s="41" customFormat="1" ht="12.75" customHeight="1">
      <c r="B27" s="497"/>
      <c r="C27" s="497"/>
      <c r="D27" s="295"/>
      <c r="E27" s="168"/>
      <c r="F27" s="110"/>
      <c r="G27" s="168"/>
      <c r="H27" s="111"/>
      <c r="I27" s="111"/>
      <c r="J27" s="111"/>
      <c r="K27" s="111"/>
      <c r="L27" s="111"/>
      <c r="M27" s="111"/>
      <c r="N27" s="111"/>
      <c r="O27" s="111"/>
      <c r="P27" s="111"/>
      <c r="Q27" s="111"/>
      <c r="R27" s="111"/>
      <c r="S27" s="111"/>
      <c r="T27" s="111"/>
      <c r="U27" s="111"/>
      <c r="V27" s="111"/>
      <c r="W27" s="111"/>
      <c r="X27" s="111"/>
      <c r="Y27" s="111"/>
    </row>
    <row r="28" spans="2:25" s="41" customFormat="1" ht="12.75" customHeight="1">
      <c r="B28" s="497"/>
      <c r="C28" s="497" t="s">
        <v>526</v>
      </c>
      <c r="D28" s="295"/>
      <c r="E28" s="168"/>
      <c r="F28" s="110"/>
      <c r="G28" s="168"/>
      <c r="H28" s="111"/>
      <c r="I28" s="111"/>
      <c r="J28" s="111"/>
      <c r="K28" s="111"/>
      <c r="L28" s="111"/>
      <c r="M28" s="111"/>
      <c r="N28" s="111"/>
      <c r="O28" s="111"/>
      <c r="P28" s="111"/>
      <c r="Q28" s="111"/>
      <c r="R28" s="111"/>
      <c r="S28" s="111"/>
      <c r="T28" s="111"/>
      <c r="U28" s="111"/>
      <c r="V28" s="111"/>
      <c r="W28" s="111"/>
      <c r="X28" s="111"/>
      <c r="Y28" s="111"/>
    </row>
    <row r="29" spans="2:25" s="41" customFormat="1" ht="12.75" customHeight="1">
      <c r="B29" s="497"/>
      <c r="C29" s="497"/>
      <c r="D29" s="295"/>
      <c r="E29" s="168"/>
      <c r="F29" s="110"/>
      <c r="G29" s="168"/>
      <c r="H29" s="111"/>
      <c r="I29" s="111"/>
      <c r="J29" s="111"/>
      <c r="K29" s="111"/>
      <c r="L29" s="111"/>
      <c r="M29" s="111"/>
      <c r="N29" s="111"/>
      <c r="O29" s="111"/>
      <c r="P29" s="111"/>
      <c r="Q29" s="111"/>
      <c r="R29" s="111"/>
      <c r="S29" s="111"/>
      <c r="T29" s="111"/>
      <c r="U29" s="111"/>
      <c r="V29" s="111"/>
      <c r="W29" s="111"/>
      <c r="X29" s="111"/>
      <c r="Y29" s="111"/>
    </row>
    <row r="30" spans="2:25" s="41" customFormat="1" ht="12.75" customHeight="1">
      <c r="B30" s="497"/>
      <c r="C30" s="497" t="s">
        <v>527</v>
      </c>
      <c r="D30" s="295"/>
      <c r="E30" s="168"/>
      <c r="F30" s="110"/>
      <c r="G30" s="168"/>
      <c r="H30" s="111"/>
      <c r="I30" s="111"/>
      <c r="J30" s="111"/>
      <c r="K30" s="111"/>
      <c r="L30" s="111"/>
      <c r="M30" s="111"/>
      <c r="N30" s="111"/>
      <c r="O30" s="111"/>
      <c r="P30" s="111"/>
      <c r="Q30" s="111"/>
      <c r="R30" s="111"/>
      <c r="S30" s="111"/>
      <c r="T30" s="111"/>
      <c r="U30" s="111"/>
      <c r="V30" s="111"/>
      <c r="W30" s="111"/>
      <c r="X30" s="111"/>
      <c r="Y30" s="111"/>
    </row>
    <row r="31" spans="2:25" s="41" customFormat="1" ht="12.75" customHeight="1">
      <c r="B31" s="497"/>
      <c r="C31" s="497"/>
      <c r="D31" s="295"/>
      <c r="E31" s="168"/>
      <c r="F31" s="110"/>
      <c r="G31" s="168"/>
      <c r="H31" s="111"/>
      <c r="I31" s="111"/>
      <c r="J31" s="111"/>
      <c r="K31" s="111"/>
      <c r="L31" s="111"/>
      <c r="M31" s="111"/>
      <c r="N31" s="111"/>
      <c r="O31" s="111"/>
      <c r="P31" s="111"/>
      <c r="Q31" s="111"/>
      <c r="R31" s="111"/>
      <c r="S31" s="111"/>
      <c r="T31" s="111"/>
      <c r="U31" s="111"/>
      <c r="V31" s="111"/>
      <c r="W31" s="111"/>
      <c r="X31" s="111"/>
      <c r="Y31" s="111"/>
    </row>
    <row r="32" spans="2:25" s="41" customFormat="1" ht="12.75" customHeight="1">
      <c r="B32" s="497"/>
      <c r="C32" s="497" t="s">
        <v>673</v>
      </c>
      <c r="D32" s="295"/>
      <c r="E32" s="168"/>
      <c r="F32" s="110"/>
      <c r="G32" s="168"/>
      <c r="H32" s="111"/>
      <c r="I32" s="111"/>
      <c r="J32" s="111"/>
      <c r="K32" s="111"/>
      <c r="L32" s="111"/>
      <c r="M32" s="111"/>
      <c r="N32" s="111"/>
      <c r="O32" s="111"/>
      <c r="P32" s="111"/>
      <c r="Q32" s="111"/>
      <c r="R32" s="111"/>
      <c r="S32" s="111"/>
      <c r="T32" s="111"/>
      <c r="U32" s="111"/>
      <c r="V32" s="111"/>
      <c r="W32" s="111"/>
      <c r="X32" s="111"/>
      <c r="Y32" s="111"/>
    </row>
    <row r="33" spans="2:25" s="41" customFormat="1" ht="12.75" customHeight="1">
      <c r="B33" s="497"/>
      <c r="C33" s="497"/>
      <c r="D33" s="295"/>
      <c r="E33" s="168"/>
      <c r="F33" s="110"/>
      <c r="G33" s="168"/>
      <c r="H33" s="111"/>
      <c r="I33" s="111"/>
      <c r="J33" s="111"/>
      <c r="K33" s="111"/>
      <c r="L33" s="111"/>
      <c r="M33" s="111"/>
      <c r="N33" s="111"/>
      <c r="O33" s="111"/>
      <c r="P33" s="111"/>
      <c r="Q33" s="111"/>
      <c r="R33" s="111"/>
      <c r="S33" s="111"/>
      <c r="T33" s="111"/>
      <c r="U33" s="111"/>
      <c r="V33" s="111"/>
      <c r="W33" s="111"/>
      <c r="X33" s="111"/>
      <c r="Y33" s="111"/>
    </row>
    <row r="34" spans="2:25" s="41" customFormat="1" ht="12.75" customHeight="1">
      <c r="B34" s="497"/>
      <c r="C34" s="497" t="s">
        <v>674</v>
      </c>
      <c r="D34" s="295"/>
      <c r="E34" s="168"/>
      <c r="F34" s="110"/>
      <c r="G34" s="168"/>
      <c r="H34" s="111"/>
      <c r="I34" s="111"/>
      <c r="J34" s="111"/>
      <c r="K34" s="111"/>
      <c r="L34" s="111"/>
      <c r="M34" s="111"/>
      <c r="N34" s="111"/>
      <c r="O34" s="111"/>
      <c r="P34" s="111"/>
      <c r="Q34" s="111"/>
      <c r="R34" s="111"/>
      <c r="S34" s="111"/>
      <c r="T34" s="111"/>
      <c r="U34" s="111"/>
      <c r="V34" s="111"/>
      <c r="W34" s="111"/>
      <c r="X34" s="111"/>
      <c r="Y34" s="111"/>
    </row>
    <row r="35" spans="2:25" s="41" customFormat="1" ht="12.75" customHeight="1">
      <c r="B35" s="497"/>
      <c r="C35" s="497"/>
      <c r="D35" s="295"/>
      <c r="E35" s="168"/>
      <c r="F35" s="110"/>
      <c r="G35" s="168"/>
      <c r="H35" s="111"/>
      <c r="I35" s="111"/>
      <c r="J35" s="111"/>
      <c r="K35" s="111"/>
      <c r="L35" s="111"/>
      <c r="M35" s="111"/>
      <c r="N35" s="111"/>
      <c r="O35" s="111"/>
      <c r="P35" s="111"/>
      <c r="Q35" s="111"/>
      <c r="R35" s="111"/>
      <c r="S35" s="111"/>
      <c r="T35" s="111"/>
      <c r="U35" s="111"/>
      <c r="V35" s="111"/>
      <c r="W35" s="111"/>
      <c r="X35" s="111"/>
      <c r="Y35" s="111"/>
    </row>
    <row r="36" spans="2:25" s="41" customFormat="1" ht="12.75" customHeight="1">
      <c r="B36" s="497"/>
      <c r="C36" s="497" t="s">
        <v>675</v>
      </c>
      <c r="D36" s="295"/>
      <c r="E36" s="168"/>
      <c r="F36" s="110"/>
      <c r="G36" s="168"/>
      <c r="H36" s="111"/>
      <c r="I36" s="111"/>
      <c r="J36" s="111"/>
      <c r="K36" s="111"/>
      <c r="L36" s="111"/>
      <c r="M36" s="111"/>
      <c r="N36" s="111"/>
      <c r="O36" s="111"/>
      <c r="P36" s="111"/>
      <c r="Q36" s="111"/>
      <c r="R36" s="111"/>
      <c r="S36" s="111"/>
      <c r="T36" s="111"/>
      <c r="U36" s="111"/>
      <c r="V36" s="111"/>
      <c r="W36" s="111"/>
      <c r="X36" s="111"/>
      <c r="Y36" s="111"/>
    </row>
    <row r="37" spans="2:25" s="41" customFormat="1" ht="12.75" customHeight="1">
      <c r="B37" s="497"/>
      <c r="C37" s="497"/>
      <c r="D37" s="295"/>
      <c r="E37" s="168"/>
      <c r="F37" s="110"/>
      <c r="G37" s="168"/>
      <c r="H37" s="111"/>
      <c r="I37" s="111"/>
      <c r="J37" s="111"/>
      <c r="K37" s="111"/>
      <c r="L37" s="111"/>
      <c r="M37" s="111"/>
      <c r="N37" s="111"/>
      <c r="O37" s="111"/>
      <c r="P37" s="111"/>
      <c r="Q37" s="111"/>
      <c r="R37" s="111"/>
      <c r="S37" s="111"/>
      <c r="T37" s="111"/>
      <c r="U37" s="111"/>
      <c r="V37" s="111"/>
      <c r="W37" s="111"/>
      <c r="X37" s="111"/>
      <c r="Y37" s="111"/>
    </row>
    <row r="38" spans="2:25" s="41" customFormat="1" ht="12.75" customHeight="1">
      <c r="B38" s="497"/>
      <c r="C38" s="497" t="s">
        <v>528</v>
      </c>
      <c r="D38" s="295"/>
      <c r="E38" s="168"/>
      <c r="F38" s="110"/>
      <c r="G38" s="168"/>
      <c r="H38" s="111"/>
      <c r="I38" s="111"/>
      <c r="J38" s="111"/>
      <c r="K38" s="111"/>
      <c r="L38" s="111"/>
      <c r="M38" s="111"/>
      <c r="N38" s="111"/>
      <c r="O38" s="111"/>
      <c r="P38" s="111"/>
      <c r="Q38" s="111"/>
      <c r="R38" s="111"/>
      <c r="S38" s="111"/>
      <c r="T38" s="111"/>
      <c r="U38" s="111"/>
      <c r="V38" s="111"/>
      <c r="W38" s="111"/>
      <c r="X38" s="111"/>
      <c r="Y38" s="111"/>
    </row>
    <row r="39" spans="2:25" s="41" customFormat="1" ht="12.75" customHeight="1">
      <c r="B39" s="497"/>
      <c r="C39" s="497"/>
      <c r="D39" s="295"/>
      <c r="E39" s="168"/>
      <c r="F39" s="110"/>
      <c r="G39" s="168"/>
      <c r="H39" s="111"/>
      <c r="I39" s="111"/>
      <c r="J39" s="111"/>
      <c r="K39" s="111"/>
      <c r="L39" s="111"/>
      <c r="M39" s="111"/>
      <c r="N39" s="111"/>
      <c r="O39" s="111"/>
      <c r="P39" s="111"/>
      <c r="Q39" s="111"/>
      <c r="R39" s="111"/>
      <c r="S39" s="111"/>
      <c r="T39" s="111"/>
      <c r="U39" s="111"/>
      <c r="V39" s="111"/>
      <c r="W39" s="111"/>
      <c r="X39" s="111"/>
      <c r="Y39" s="111"/>
    </row>
    <row r="40" spans="2:25" s="41" customFormat="1" ht="12.75" customHeight="1">
      <c r="B40" s="497"/>
      <c r="C40" s="497" t="s">
        <v>532</v>
      </c>
      <c r="D40" s="295"/>
      <c r="E40" s="168"/>
      <c r="F40" s="110"/>
      <c r="G40" s="168"/>
      <c r="H40" s="111"/>
      <c r="I40" s="111"/>
      <c r="J40" s="111"/>
      <c r="K40" s="111"/>
      <c r="L40" s="111"/>
      <c r="M40" s="111"/>
      <c r="N40" s="111"/>
      <c r="O40" s="111"/>
      <c r="P40" s="111"/>
      <c r="Q40" s="111"/>
      <c r="R40" s="111"/>
      <c r="S40" s="111"/>
      <c r="T40" s="111"/>
      <c r="U40" s="111"/>
      <c r="V40" s="111"/>
      <c r="W40" s="111"/>
      <c r="X40" s="111"/>
      <c r="Y40" s="111"/>
    </row>
    <row r="41" spans="2:25" s="41" customFormat="1" ht="12.75" customHeight="1">
      <c r="B41" s="497"/>
      <c r="C41" s="497"/>
      <c r="D41" s="295"/>
      <c r="E41" s="168"/>
      <c r="F41" s="110"/>
      <c r="G41" s="168"/>
      <c r="H41" s="111"/>
      <c r="I41" s="111"/>
      <c r="J41" s="111"/>
      <c r="K41" s="111"/>
      <c r="L41" s="111"/>
      <c r="M41" s="111"/>
      <c r="N41" s="111"/>
      <c r="O41" s="111"/>
      <c r="P41" s="111"/>
      <c r="Q41" s="111"/>
      <c r="R41" s="111"/>
      <c r="S41" s="111"/>
      <c r="T41" s="111"/>
      <c r="U41" s="111"/>
      <c r="V41" s="111"/>
      <c r="W41" s="111"/>
      <c r="X41" s="111"/>
      <c r="Y41" s="111"/>
    </row>
    <row r="42" spans="2:25" s="41" customFormat="1" ht="12.75" customHeight="1">
      <c r="B42" s="497"/>
      <c r="C42" s="497" t="s">
        <v>533</v>
      </c>
      <c r="D42" s="295"/>
      <c r="E42" s="168"/>
      <c r="F42" s="110"/>
      <c r="G42" s="168"/>
      <c r="H42" s="111"/>
      <c r="I42" s="111"/>
      <c r="J42" s="111"/>
      <c r="K42" s="111"/>
      <c r="L42" s="111"/>
      <c r="M42" s="111"/>
      <c r="N42" s="111"/>
      <c r="O42" s="111"/>
      <c r="P42" s="111"/>
      <c r="Q42" s="111"/>
      <c r="R42" s="111"/>
      <c r="S42" s="111"/>
      <c r="T42" s="111"/>
      <c r="U42" s="111"/>
      <c r="V42" s="111"/>
      <c r="W42" s="111"/>
      <c r="X42" s="111"/>
      <c r="Y42" s="111"/>
    </row>
    <row r="43" spans="2:25" s="41" customFormat="1" ht="12.75" customHeight="1">
      <c r="B43" s="497"/>
      <c r="C43" s="497"/>
      <c r="D43" s="295"/>
      <c r="E43" s="168"/>
      <c r="F43" s="110"/>
      <c r="G43" s="168"/>
      <c r="H43" s="111"/>
      <c r="I43" s="111"/>
      <c r="J43" s="111"/>
      <c r="K43" s="111"/>
      <c r="L43" s="111"/>
      <c r="M43" s="111"/>
      <c r="N43" s="111"/>
      <c r="O43" s="111"/>
      <c r="P43" s="111"/>
      <c r="Q43" s="111"/>
      <c r="R43" s="111"/>
      <c r="S43" s="111"/>
      <c r="T43" s="111"/>
      <c r="U43" s="111"/>
      <c r="V43" s="111"/>
      <c r="W43" s="111"/>
      <c r="X43" s="111"/>
      <c r="Y43" s="111"/>
    </row>
    <row r="44" spans="2:25" s="41" customFormat="1" ht="12.75" customHeight="1">
      <c r="B44" s="497"/>
      <c r="C44" s="497" t="s">
        <v>535</v>
      </c>
      <c r="D44" s="295"/>
      <c r="E44" s="168"/>
      <c r="F44" s="110"/>
      <c r="G44" s="168"/>
      <c r="H44" s="111"/>
      <c r="I44" s="111"/>
      <c r="J44" s="111"/>
      <c r="K44" s="111"/>
      <c r="L44" s="111"/>
      <c r="M44" s="111"/>
      <c r="N44" s="111"/>
      <c r="O44" s="111"/>
      <c r="P44" s="111"/>
      <c r="Q44" s="111"/>
      <c r="R44" s="111"/>
      <c r="S44" s="111"/>
      <c r="T44" s="111"/>
      <c r="U44" s="111"/>
      <c r="V44" s="111"/>
      <c r="W44" s="111"/>
      <c r="X44" s="111"/>
      <c r="Y44" s="111"/>
    </row>
    <row r="45" spans="2:25" s="41" customFormat="1" ht="12.75" customHeight="1">
      <c r="B45" s="497"/>
      <c r="C45" s="497"/>
      <c r="D45" s="295"/>
      <c r="E45" s="168"/>
      <c r="F45" s="110"/>
      <c r="G45" s="168"/>
      <c r="H45" s="111"/>
      <c r="I45" s="111"/>
      <c r="J45" s="111"/>
      <c r="K45" s="111"/>
      <c r="L45" s="111"/>
      <c r="M45" s="111"/>
      <c r="N45" s="111"/>
      <c r="O45" s="111"/>
      <c r="P45" s="111"/>
      <c r="Q45" s="111"/>
      <c r="R45" s="111"/>
      <c r="S45" s="111"/>
      <c r="T45" s="111"/>
      <c r="U45" s="111"/>
      <c r="V45" s="111"/>
      <c r="W45" s="111"/>
      <c r="X45" s="111"/>
      <c r="Y45" s="111"/>
    </row>
    <row r="46" spans="2:25" ht="12.75" customHeight="1">
      <c r="B46" s="513" t="s">
        <v>676</v>
      </c>
      <c r="C46" s="514"/>
      <c r="D46" s="515"/>
      <c r="E46" s="79"/>
      <c r="F46" s="499"/>
      <c r="G46" s="79"/>
      <c r="H46" s="484"/>
      <c r="I46" s="484"/>
      <c r="J46" s="484"/>
      <c r="K46" s="484"/>
      <c r="L46" s="484"/>
      <c r="M46" s="484"/>
      <c r="N46" s="484"/>
      <c r="O46" s="484"/>
      <c r="P46" s="484"/>
      <c r="Q46" s="484"/>
      <c r="R46" s="484"/>
      <c r="S46" s="484"/>
      <c r="T46" s="484"/>
      <c r="U46" s="484"/>
      <c r="V46" s="484"/>
      <c r="W46" s="484"/>
      <c r="X46" s="484"/>
      <c r="Y46" s="484"/>
    </row>
    <row r="47" spans="2:25" s="41" customFormat="1" ht="12.75" customHeight="1">
      <c r="B47" s="497"/>
      <c r="C47" s="497" t="s">
        <v>530</v>
      </c>
      <c r="D47" s="295"/>
      <c r="E47" s="168"/>
      <c r="F47" s="110"/>
      <c r="G47" s="168"/>
      <c r="H47" s="111"/>
      <c r="I47" s="111"/>
      <c r="J47" s="111"/>
      <c r="K47" s="111"/>
      <c r="L47" s="111"/>
      <c r="M47" s="111"/>
      <c r="N47" s="111"/>
      <c r="O47" s="111"/>
      <c r="P47" s="111"/>
      <c r="Q47" s="111"/>
      <c r="R47" s="111"/>
      <c r="S47" s="111"/>
      <c r="T47" s="111"/>
      <c r="U47" s="111"/>
      <c r="V47" s="111"/>
      <c r="W47" s="111"/>
      <c r="X47" s="111"/>
      <c r="Y47" s="111"/>
    </row>
    <row r="48" spans="2:25" s="41" customFormat="1" ht="12.75" customHeight="1">
      <c r="B48" s="497"/>
      <c r="C48" s="497" t="s">
        <v>549</v>
      </c>
      <c r="D48" s="295"/>
      <c r="E48" s="168"/>
      <c r="F48" s="110"/>
      <c r="G48" s="168"/>
      <c r="H48" s="111"/>
      <c r="I48" s="111"/>
      <c r="J48" s="111"/>
      <c r="K48" s="111"/>
      <c r="L48" s="111"/>
      <c r="M48" s="111"/>
      <c r="N48" s="111"/>
      <c r="O48" s="111"/>
      <c r="P48" s="111"/>
      <c r="Q48" s="111"/>
      <c r="R48" s="111"/>
      <c r="S48" s="111"/>
      <c r="T48" s="111"/>
      <c r="U48" s="111"/>
      <c r="V48" s="111"/>
      <c r="W48" s="111"/>
      <c r="X48" s="111"/>
      <c r="Y48" s="111"/>
    </row>
    <row r="49" spans="2:27" s="41" customFormat="1" ht="12.75" customHeight="1">
      <c r="B49" s="497"/>
      <c r="C49" s="497" t="s">
        <v>529</v>
      </c>
      <c r="D49" s="295"/>
      <c r="E49" s="168"/>
      <c r="F49" s="110"/>
      <c r="G49" s="168"/>
      <c r="H49" s="111"/>
      <c r="I49" s="111"/>
      <c r="J49" s="111"/>
      <c r="K49" s="111"/>
      <c r="L49" s="111"/>
      <c r="M49" s="111"/>
      <c r="N49" s="111"/>
      <c r="O49" s="111"/>
      <c r="P49" s="111"/>
      <c r="Q49" s="111"/>
      <c r="R49" s="111"/>
      <c r="S49" s="111"/>
      <c r="T49" s="111"/>
      <c r="U49" s="111"/>
      <c r="V49" s="111"/>
      <c r="W49" s="111"/>
      <c r="X49" s="111"/>
      <c r="Y49" s="111"/>
    </row>
    <row r="50" spans="2:27" s="41" customFormat="1" ht="12.75" customHeight="1">
      <c r="B50" s="497"/>
      <c r="C50" s="497" t="s">
        <v>549</v>
      </c>
      <c r="D50" s="295"/>
      <c r="E50" s="168"/>
      <c r="F50" s="110"/>
      <c r="G50" s="168"/>
      <c r="H50" s="111"/>
      <c r="I50" s="111"/>
      <c r="J50" s="111"/>
      <c r="K50" s="111"/>
      <c r="L50" s="111"/>
      <c r="M50" s="111"/>
      <c r="N50" s="111"/>
      <c r="O50" s="111"/>
      <c r="P50" s="111"/>
      <c r="Q50" s="111"/>
      <c r="R50" s="111"/>
      <c r="S50" s="111"/>
      <c r="T50" s="111"/>
      <c r="U50" s="111"/>
      <c r="V50" s="111"/>
      <c r="W50" s="111"/>
      <c r="X50" s="111"/>
      <c r="Y50" s="111"/>
    </row>
    <row r="51" spans="2:27" s="41" customFormat="1" ht="12.75" customHeight="1">
      <c r="B51" s="497"/>
      <c r="C51" s="497" t="s">
        <v>531</v>
      </c>
      <c r="D51" s="295"/>
      <c r="E51" s="168"/>
      <c r="F51" s="110"/>
      <c r="G51" s="168"/>
      <c r="H51" s="111"/>
      <c r="I51" s="111"/>
      <c r="J51" s="111"/>
      <c r="K51" s="111"/>
      <c r="L51" s="111"/>
      <c r="M51" s="111"/>
      <c r="N51" s="111"/>
      <c r="O51" s="111"/>
      <c r="P51" s="111"/>
      <c r="Q51" s="111"/>
      <c r="R51" s="111"/>
      <c r="S51" s="111"/>
      <c r="T51" s="111"/>
      <c r="U51" s="111"/>
      <c r="V51" s="111"/>
      <c r="W51" s="111"/>
      <c r="X51" s="111"/>
      <c r="Y51" s="111"/>
    </row>
    <row r="52" spans="2:27" s="41" customFormat="1" ht="12.75" customHeight="1">
      <c r="B52" s="497"/>
      <c r="C52" s="497" t="s">
        <v>549</v>
      </c>
      <c r="D52" s="295"/>
      <c r="E52" s="168"/>
      <c r="F52" s="110"/>
      <c r="G52" s="168"/>
      <c r="H52" s="111"/>
      <c r="I52" s="111"/>
      <c r="J52" s="111"/>
      <c r="K52" s="111"/>
      <c r="L52" s="111"/>
      <c r="M52" s="111"/>
      <c r="N52" s="111"/>
      <c r="O52" s="111"/>
      <c r="P52" s="111"/>
      <c r="Q52" s="111"/>
      <c r="R52" s="111"/>
      <c r="S52" s="111"/>
      <c r="T52" s="111"/>
      <c r="U52" s="111"/>
      <c r="V52" s="111"/>
      <c r="W52" s="111"/>
      <c r="X52" s="111"/>
      <c r="Y52" s="111"/>
    </row>
    <row r="53" spans="2:27" ht="12.75" customHeight="1">
      <c r="B53" s="513" t="s">
        <v>536</v>
      </c>
      <c r="C53" s="514"/>
      <c r="D53" s="515"/>
      <c r="E53" s="79"/>
      <c r="F53" s="499"/>
      <c r="G53" s="79"/>
      <c r="H53" s="484"/>
      <c r="I53" s="484"/>
      <c r="J53" s="484"/>
      <c r="K53" s="484"/>
      <c r="L53" s="484"/>
      <c r="M53" s="484"/>
      <c r="N53" s="484"/>
      <c r="O53" s="484"/>
      <c r="P53" s="484"/>
      <c r="Q53" s="484"/>
      <c r="R53" s="484"/>
      <c r="S53" s="484"/>
      <c r="T53" s="484"/>
      <c r="U53" s="484"/>
      <c r="V53" s="484"/>
      <c r="W53" s="484"/>
      <c r="X53" s="484"/>
      <c r="Y53" s="484"/>
    </row>
    <row r="54" spans="2:27" s="41" customFormat="1" ht="12.75" customHeight="1">
      <c r="B54" s="497"/>
      <c r="C54" s="305" t="s">
        <v>524</v>
      </c>
      <c r="D54" s="295"/>
      <c r="E54" s="168"/>
      <c r="F54" s="110"/>
      <c r="G54" s="168"/>
      <c r="H54" s="111"/>
      <c r="I54" s="111"/>
      <c r="J54" s="111"/>
      <c r="K54" s="111"/>
      <c r="L54" s="111"/>
      <c r="M54" s="111"/>
      <c r="N54" s="111"/>
      <c r="O54" s="111"/>
      <c r="P54" s="111"/>
      <c r="Q54" s="111"/>
      <c r="R54" s="111"/>
      <c r="S54" s="111"/>
      <c r="T54" s="111"/>
      <c r="U54" s="111"/>
      <c r="V54" s="111"/>
      <c r="W54" s="111"/>
      <c r="X54" s="111"/>
      <c r="Y54" s="111"/>
    </row>
    <row r="55" spans="2:27" s="41" customFormat="1" ht="12.75" customHeight="1">
      <c r="B55" s="497"/>
      <c r="C55" s="497" t="s">
        <v>341</v>
      </c>
      <c r="D55" s="295"/>
      <c r="E55" s="168"/>
      <c r="F55" s="110"/>
      <c r="G55" s="168"/>
      <c r="H55" s="111"/>
      <c r="I55" s="111"/>
      <c r="J55" s="111"/>
      <c r="K55" s="111"/>
      <c r="L55" s="111"/>
      <c r="M55" s="111"/>
      <c r="N55" s="111"/>
      <c r="O55" s="111"/>
      <c r="P55" s="111"/>
      <c r="Q55" s="111"/>
      <c r="R55" s="111"/>
      <c r="S55" s="111"/>
      <c r="T55" s="111"/>
      <c r="U55" s="111"/>
      <c r="V55" s="111"/>
      <c r="W55" s="111"/>
      <c r="X55" s="111"/>
      <c r="Y55" s="111"/>
    </row>
    <row r="56" spans="2:27" s="41" customFormat="1" ht="12.75" customHeight="1">
      <c r="B56" s="497"/>
      <c r="C56" s="497" t="s">
        <v>537</v>
      </c>
      <c r="D56" s="295"/>
      <c r="E56" s="168"/>
      <c r="F56" s="110"/>
      <c r="G56" s="168"/>
      <c r="H56" s="111"/>
      <c r="I56" s="111"/>
      <c r="J56" s="111"/>
      <c r="K56" s="111"/>
      <c r="L56" s="111"/>
      <c r="M56" s="111"/>
      <c r="N56" s="111"/>
      <c r="O56" s="111"/>
      <c r="P56" s="111"/>
      <c r="Q56" s="111"/>
      <c r="R56" s="111"/>
      <c r="S56" s="111"/>
      <c r="T56" s="111"/>
      <c r="U56" s="111"/>
      <c r="V56" s="111"/>
      <c r="W56" s="111"/>
      <c r="X56" s="111"/>
      <c r="Y56" s="111"/>
    </row>
    <row r="57" spans="2:27" s="41" customFormat="1" ht="12.75" customHeight="1">
      <c r="B57" s="497"/>
      <c r="C57" s="497" t="s">
        <v>538</v>
      </c>
      <c r="D57" s="295"/>
      <c r="E57" s="168"/>
      <c r="F57" s="110"/>
      <c r="G57" s="168"/>
      <c r="H57" s="111"/>
      <c r="I57" s="111"/>
      <c r="J57" s="111"/>
      <c r="K57" s="111"/>
      <c r="L57" s="111"/>
      <c r="M57" s="111"/>
      <c r="N57" s="111"/>
      <c r="O57" s="111"/>
      <c r="P57" s="111"/>
      <c r="Q57" s="111"/>
      <c r="R57" s="111"/>
      <c r="S57" s="111"/>
      <c r="T57" s="111"/>
      <c r="U57" s="111"/>
      <c r="V57" s="111"/>
      <c r="W57" s="111"/>
      <c r="X57" s="111"/>
      <c r="Y57" s="111"/>
    </row>
    <row r="58" spans="2:27" s="41" customFormat="1" ht="12.75" customHeight="1">
      <c r="B58" s="497"/>
      <c r="C58" s="497" t="s">
        <v>539</v>
      </c>
      <c r="D58" s="295"/>
      <c r="E58" s="168"/>
      <c r="F58" s="110"/>
      <c r="G58" s="168"/>
      <c r="H58" s="111"/>
      <c r="I58" s="111"/>
      <c r="J58" s="111"/>
      <c r="K58" s="111"/>
      <c r="L58" s="111"/>
      <c r="M58" s="111"/>
      <c r="N58" s="111"/>
      <c r="O58" s="111"/>
      <c r="P58" s="111"/>
      <c r="Q58" s="111"/>
      <c r="R58" s="111"/>
      <c r="S58" s="111"/>
      <c r="T58" s="111"/>
      <c r="U58" s="111"/>
      <c r="V58" s="111"/>
      <c r="W58" s="111"/>
      <c r="X58" s="111"/>
      <c r="Y58" s="111"/>
    </row>
    <row r="59" spans="2:27" s="41" customFormat="1" ht="12.75" customHeight="1">
      <c r="B59" s="497"/>
      <c r="C59" s="497" t="s">
        <v>33</v>
      </c>
      <c r="D59" s="295"/>
      <c r="E59" s="168"/>
      <c r="F59" s="110"/>
      <c r="G59" s="168"/>
      <c r="H59" s="111"/>
      <c r="I59" s="111"/>
      <c r="J59" s="111"/>
      <c r="K59" s="111"/>
      <c r="L59" s="111"/>
      <c r="M59" s="111"/>
      <c r="N59" s="111"/>
      <c r="O59" s="111"/>
      <c r="P59" s="111"/>
      <c r="Q59" s="111"/>
      <c r="R59" s="111"/>
      <c r="S59" s="111"/>
      <c r="T59" s="111"/>
      <c r="U59" s="111"/>
      <c r="V59" s="111"/>
      <c r="W59" s="111"/>
      <c r="X59" s="111"/>
      <c r="Y59" s="111"/>
    </row>
    <row r="60" spans="2:27" s="41" customFormat="1" ht="12.75" customHeight="1">
      <c r="B60" s="497"/>
      <c r="C60" s="497" t="s">
        <v>534</v>
      </c>
      <c r="D60" s="295"/>
      <c r="E60" s="168"/>
      <c r="F60" s="110"/>
      <c r="G60" s="168"/>
      <c r="H60" s="111"/>
      <c r="I60" s="111"/>
      <c r="J60" s="111"/>
      <c r="K60" s="111"/>
      <c r="L60" s="111"/>
      <c r="M60" s="111"/>
      <c r="N60" s="111"/>
      <c r="O60" s="111"/>
      <c r="P60" s="111"/>
      <c r="Q60" s="111"/>
      <c r="R60" s="111"/>
      <c r="S60" s="111"/>
      <c r="T60" s="111"/>
      <c r="U60" s="111"/>
      <c r="V60" s="111"/>
      <c r="W60" s="111"/>
      <c r="X60" s="111"/>
      <c r="Y60" s="111"/>
    </row>
    <row r="61" spans="2:27" ht="12.75" customHeight="1">
      <c r="B61" s="630" t="s">
        <v>705</v>
      </c>
      <c r="C61" s="631"/>
      <c r="D61" s="515"/>
      <c r="E61" s="79"/>
      <c r="F61" s="499"/>
      <c r="G61" s="79"/>
      <c r="H61" s="484"/>
      <c r="I61" s="484"/>
      <c r="J61" s="484"/>
      <c r="K61" s="484"/>
      <c r="L61" s="484"/>
      <c r="M61" s="484"/>
      <c r="N61" s="484"/>
      <c r="O61" s="484"/>
      <c r="P61" s="484"/>
      <c r="Q61" s="484"/>
      <c r="R61" s="484"/>
      <c r="S61" s="484"/>
      <c r="T61" s="484"/>
      <c r="U61" s="484"/>
      <c r="V61" s="484"/>
      <c r="W61" s="484"/>
      <c r="X61" s="484"/>
      <c r="Y61" s="484"/>
    </row>
    <row r="62" spans="2:27" s="41" customFormat="1" ht="12.75" customHeight="1">
      <c r="B62" s="497"/>
      <c r="C62" s="497"/>
      <c r="D62" s="497"/>
      <c r="E62" s="168"/>
      <c r="F62" s="110"/>
      <c r="G62" s="168"/>
      <c r="H62" s="111"/>
      <c r="I62" s="111"/>
      <c r="J62" s="111"/>
      <c r="K62" s="111"/>
      <c r="L62" s="111"/>
      <c r="M62" s="111"/>
      <c r="N62" s="111"/>
      <c r="O62" s="111"/>
      <c r="P62" s="111"/>
      <c r="Q62" s="111"/>
      <c r="R62" s="111"/>
      <c r="S62" s="111"/>
      <c r="T62" s="111"/>
      <c r="U62" s="111"/>
      <c r="V62" s="111"/>
      <c r="W62" s="111"/>
      <c r="X62" s="111"/>
      <c r="Y62" s="111"/>
    </row>
    <row r="63" spans="2:27" s="41" customFormat="1" ht="12.75" customHeight="1">
      <c r="B63" s="497"/>
      <c r="C63" s="497"/>
      <c r="D63" s="295"/>
      <c r="E63" s="168"/>
      <c r="F63" s="110"/>
      <c r="G63" s="168"/>
      <c r="H63" s="111"/>
      <c r="I63" s="111"/>
      <c r="J63" s="111"/>
      <c r="K63" s="111"/>
      <c r="L63" s="111"/>
      <c r="M63" s="111"/>
      <c r="N63" s="111"/>
      <c r="O63" s="111"/>
      <c r="P63" s="111"/>
      <c r="Q63" s="111"/>
      <c r="R63" s="111"/>
      <c r="S63" s="111"/>
      <c r="T63" s="111"/>
      <c r="U63" s="111"/>
      <c r="V63" s="111"/>
      <c r="W63" s="111"/>
      <c r="X63" s="111"/>
      <c r="Y63" s="111"/>
    </row>
    <row r="64" spans="2:27" s="25" customFormat="1" ht="12.75" customHeight="1">
      <c r="B64" s="291"/>
      <c r="E64" s="289"/>
      <c r="F64" s="190"/>
      <c r="G64" s="289"/>
      <c r="H64" s="191"/>
      <c r="I64" s="191"/>
      <c r="J64" s="191"/>
      <c r="K64" s="191"/>
      <c r="L64" s="191"/>
      <c r="M64" s="191"/>
      <c r="N64" s="191"/>
      <c r="O64" s="191"/>
      <c r="P64" s="191"/>
      <c r="Q64" s="191"/>
      <c r="R64" s="191"/>
      <c r="S64" s="191"/>
      <c r="T64" s="191"/>
      <c r="U64" s="191"/>
      <c r="V64" s="191"/>
      <c r="W64" s="191"/>
      <c r="X64" s="191"/>
      <c r="Y64" s="191"/>
      <c r="Z64" s="49"/>
      <c r="AA64" s="49"/>
    </row>
    <row r="65" spans="1:25" ht="14.25">
      <c r="B65" s="290" t="s">
        <v>81</v>
      </c>
      <c r="C65" s="285"/>
      <c r="D65" s="286"/>
      <c r="E65" s="79"/>
      <c r="F65" s="84"/>
      <c r="G65" s="79"/>
      <c r="H65" s="109"/>
      <c r="I65" s="109"/>
      <c r="J65" s="109"/>
      <c r="K65" s="109"/>
      <c r="L65" s="109"/>
      <c r="M65" s="109"/>
      <c r="N65" s="109"/>
      <c r="O65" s="109"/>
      <c r="P65" s="109"/>
      <c r="Q65" s="109"/>
      <c r="R65" s="109"/>
      <c r="S65" s="109"/>
      <c r="T65" s="109"/>
      <c r="U65" s="109"/>
      <c r="V65" s="109"/>
      <c r="W65" s="109"/>
      <c r="X65" s="109"/>
      <c r="Y65" s="109"/>
    </row>
    <row r="66" spans="1:25" ht="14.25">
      <c r="B66" s="290" t="s">
        <v>39</v>
      </c>
      <c r="C66" s="285"/>
      <c r="D66" s="286"/>
      <c r="E66" s="79"/>
      <c r="F66" s="84"/>
      <c r="G66" s="79"/>
      <c r="H66" s="109"/>
      <c r="I66" s="109"/>
      <c r="J66" s="109"/>
      <c r="K66" s="109"/>
      <c r="L66" s="109"/>
      <c r="M66" s="109"/>
      <c r="N66" s="109"/>
      <c r="O66" s="109"/>
      <c r="P66" s="109"/>
      <c r="Q66" s="109"/>
      <c r="R66" s="109"/>
      <c r="S66" s="109"/>
      <c r="T66" s="109"/>
      <c r="U66" s="109"/>
      <c r="V66" s="109"/>
      <c r="W66" s="109"/>
      <c r="X66" s="109"/>
      <c r="Y66" s="109"/>
    </row>
    <row r="67" spans="1:25" ht="12.75" customHeight="1">
      <c r="E67" s="79"/>
      <c r="G67" s="79"/>
    </row>
    <row r="68" spans="1:25" ht="12.75" customHeight="1">
      <c r="E68" s="79"/>
      <c r="G68" s="79"/>
    </row>
    <row r="69" spans="1:25" ht="12.75" customHeight="1">
      <c r="E69" s="79"/>
      <c r="F69" s="41"/>
      <c r="G69" s="79"/>
    </row>
    <row r="70" spans="1:25" ht="12.75" customHeight="1">
      <c r="B70" s="880" t="s">
        <v>31</v>
      </c>
      <c r="C70" s="880"/>
      <c r="D70" s="880"/>
      <c r="E70" s="516"/>
      <c r="F70" s="517"/>
      <c r="G70" s="79"/>
    </row>
    <row r="71" spans="1:25" ht="12.75" customHeight="1">
      <c r="B71" s="880"/>
      <c r="C71" s="880"/>
      <c r="D71" s="880"/>
      <c r="E71" s="516"/>
      <c r="F71" s="517"/>
      <c r="G71" s="518"/>
    </row>
    <row r="72" spans="1:25" ht="12.75" customHeight="1">
      <c r="B72" s="880"/>
      <c r="C72" s="880"/>
      <c r="D72" s="880"/>
      <c r="E72" s="516"/>
      <c r="F72" s="517"/>
      <c r="G72" s="518"/>
    </row>
    <row r="73" spans="1:25" ht="12.75" customHeight="1">
      <c r="B73" s="519"/>
      <c r="C73" s="519"/>
      <c r="D73" s="519"/>
      <c r="E73" s="516"/>
      <c r="F73" s="517"/>
      <c r="G73" s="518"/>
    </row>
    <row r="74" spans="1:25" ht="12.75" customHeight="1">
      <c r="B74" s="519"/>
      <c r="C74" s="519"/>
      <c r="D74" s="519"/>
      <c r="E74" s="516"/>
      <c r="F74" s="517"/>
      <c r="G74" s="518"/>
    </row>
    <row r="75" spans="1:25" ht="12.75" customHeight="1">
      <c r="B75" s="517"/>
      <c r="C75" s="517"/>
      <c r="D75" s="517"/>
      <c r="E75" s="518"/>
      <c r="F75" s="517"/>
      <c r="G75" s="518"/>
    </row>
    <row r="76" spans="1:25" ht="12.75" customHeight="1">
      <c r="B76" s="59"/>
      <c r="C76" s="59"/>
      <c r="D76" s="59"/>
      <c r="E76" s="125"/>
      <c r="F76" s="59"/>
      <c r="G76" s="125"/>
    </row>
    <row r="77" spans="1:25" ht="12.75" customHeight="1">
      <c r="B77" s="292" t="s">
        <v>78</v>
      </c>
      <c r="C77" s="292"/>
      <c r="D77" s="292"/>
      <c r="E77" s="293"/>
      <c r="F77" s="21"/>
      <c r="G77" s="126"/>
    </row>
    <row r="79" spans="1:25" s="22" customFormat="1" ht="14.25">
      <c r="A79" s="91" t="s">
        <v>19</v>
      </c>
    </row>
    <row r="80" spans="1:25" s="22" customFormat="1" ht="14.25">
      <c r="A80" s="185" t="s">
        <v>552</v>
      </c>
    </row>
    <row r="81" spans="1:10" s="22" customFormat="1" ht="14.25">
      <c r="A81" s="879" t="s">
        <v>551</v>
      </c>
      <c r="B81" s="879"/>
      <c r="C81" s="879"/>
      <c r="D81" s="879"/>
      <c r="E81" s="879"/>
      <c r="F81" s="879"/>
      <c r="G81" s="879"/>
      <c r="H81" s="879"/>
      <c r="I81" s="879"/>
      <c r="J81" s="879"/>
    </row>
    <row r="82" spans="1:10" s="22" customFormat="1" ht="23.45" customHeight="1">
      <c r="A82" s="879"/>
      <c r="B82" s="879"/>
      <c r="C82" s="879"/>
      <c r="D82" s="879"/>
      <c r="E82" s="879"/>
      <c r="F82" s="879"/>
      <c r="G82" s="879"/>
      <c r="H82" s="879"/>
      <c r="I82" s="879"/>
      <c r="J82" s="879"/>
    </row>
    <row r="83" spans="1:10" s="22" customFormat="1" ht="14.25">
      <c r="A83" s="91" t="s">
        <v>99</v>
      </c>
    </row>
  </sheetData>
  <mergeCells count="5">
    <mergeCell ref="B11:Y11"/>
    <mergeCell ref="A81:J82"/>
    <mergeCell ref="A6:G6"/>
    <mergeCell ref="A5:G5"/>
    <mergeCell ref="B70:D72"/>
  </mergeCells>
  <pageMargins left="0.70866141732283472" right="0.70866141732283472" top="0.74803149606299213" bottom="0.74803149606299213" header="0.31496062992125984" footer="0.31496062992125984"/>
  <pageSetup scale="3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73"/>
  <sheetViews>
    <sheetView showGridLines="0" view="pageBreakPreview" zoomScale="55" zoomScaleNormal="80" zoomScaleSheetLayoutView="55" zoomScalePageLayoutView="80" workbookViewId="0">
      <selection activeCell="B49" sqref="B49"/>
    </sheetView>
  </sheetViews>
  <sheetFormatPr baseColWidth="10" defaultColWidth="8.625" defaultRowHeight="15.75" customHeight="1"/>
  <cols>
    <col min="1" max="1" width="8.625" style="41"/>
    <col min="2" max="2" width="89.5" style="41" customWidth="1"/>
    <col min="3" max="3" width="2.125" style="49" customWidth="1"/>
    <col min="4" max="4" width="20.125" style="41" customWidth="1"/>
    <col min="5" max="5" width="1.625" style="49" customWidth="1"/>
    <col min="6" max="23" width="12.625" style="41" customWidth="1"/>
    <col min="24" max="16384" width="8.625" style="41"/>
  </cols>
  <sheetData>
    <row r="1" spans="1:23" ht="12.75" customHeight="1"/>
    <row r="2" spans="1:23" ht="12.75" customHeight="1"/>
    <row r="3" spans="1:23" ht="12.75" customHeight="1"/>
    <row r="4" spans="1:23" ht="12.75" customHeight="1"/>
    <row r="5" spans="1:23" ht="15" customHeight="1">
      <c r="A5" s="864" t="str">
        <f>'OE-01'!A5:J5</f>
        <v>CONCURSO PÚBLICO No. SMEM-CCA-02-2021.</v>
      </c>
      <c r="B5" s="864"/>
      <c r="C5" s="864"/>
      <c r="D5" s="864"/>
      <c r="E5" s="864"/>
      <c r="F5" s="44"/>
      <c r="G5" s="44"/>
      <c r="H5" s="44"/>
      <c r="I5" s="44"/>
      <c r="J5" s="44"/>
      <c r="K5" s="44"/>
      <c r="L5" s="44"/>
      <c r="M5" s="44"/>
      <c r="N5" s="44"/>
      <c r="O5" s="44"/>
      <c r="P5" s="44"/>
      <c r="Q5" s="44"/>
      <c r="R5" s="44"/>
      <c r="S5" s="44"/>
      <c r="T5" s="44"/>
      <c r="U5" s="44"/>
      <c r="V5" s="44"/>
      <c r="W5" s="44"/>
    </row>
    <row r="6" spans="1:23" ht="15.75" customHeight="1">
      <c r="A6" s="865" t="str">
        <f>'OE-01'!A6:J6</f>
        <v>“PROYECTO AUTOPISTA VIALIDAD PONIENTE”</v>
      </c>
      <c r="B6" s="865"/>
      <c r="C6" s="865"/>
      <c r="D6" s="865"/>
      <c r="E6" s="865"/>
      <c r="F6" s="46"/>
      <c r="G6" s="46"/>
      <c r="H6" s="46"/>
      <c r="I6" s="46"/>
      <c r="J6" s="46"/>
      <c r="K6" s="46"/>
      <c r="L6" s="46"/>
      <c r="M6" s="46"/>
      <c r="N6" s="46"/>
      <c r="O6" s="46"/>
      <c r="P6" s="46"/>
      <c r="Q6" s="46"/>
      <c r="R6" s="46"/>
      <c r="S6" s="46"/>
      <c r="T6" s="46"/>
      <c r="U6" s="46"/>
      <c r="V6" s="46"/>
      <c r="W6" s="46"/>
    </row>
    <row r="7" spans="1:23" ht="12.75" customHeight="1"/>
    <row r="8" spans="1:23" ht="12.75" customHeight="1"/>
    <row r="9" spans="1:23" ht="18" customHeight="1">
      <c r="A9" s="46" t="s">
        <v>687</v>
      </c>
    </row>
    <row r="10" spans="1:23" ht="12.75" customHeight="1"/>
    <row r="11" spans="1:23" ht="15">
      <c r="B11" s="881" t="s">
        <v>688</v>
      </c>
      <c r="C11" s="882"/>
      <c r="D11" s="882"/>
      <c r="E11" s="882"/>
      <c r="F11" s="882"/>
      <c r="G11" s="882"/>
      <c r="H11" s="882"/>
      <c r="I11" s="882"/>
      <c r="J11" s="882"/>
      <c r="K11" s="882"/>
      <c r="L11" s="882"/>
      <c r="M11" s="882"/>
      <c r="N11" s="882"/>
      <c r="O11" s="882"/>
      <c r="P11" s="882"/>
      <c r="Q11" s="882"/>
      <c r="R11" s="882"/>
      <c r="S11" s="882"/>
      <c r="T11" s="882"/>
      <c r="U11" s="882"/>
      <c r="V11" s="882"/>
      <c r="W11" s="883"/>
    </row>
    <row r="12" spans="1:23" ht="14.25">
      <c r="B12" s="47" t="s">
        <v>127</v>
      </c>
      <c r="C12" s="58"/>
      <c r="D12" s="58"/>
      <c r="E12" s="58"/>
      <c r="F12" s="49"/>
      <c r="G12" s="49"/>
      <c r="H12" s="49"/>
      <c r="I12" s="49"/>
      <c r="J12" s="49"/>
      <c r="K12" s="49"/>
      <c r="L12" s="49"/>
      <c r="M12" s="49"/>
      <c r="N12" s="49"/>
      <c r="O12" s="49"/>
      <c r="P12" s="49"/>
      <c r="Q12" s="49"/>
      <c r="R12" s="49"/>
      <c r="S12" s="49"/>
      <c r="T12" s="49"/>
      <c r="U12" s="49"/>
      <c r="V12" s="49"/>
      <c r="W12" s="146"/>
    </row>
    <row r="13" spans="1:23" ht="14.25">
      <c r="B13" s="27" t="s">
        <v>707</v>
      </c>
      <c r="C13" s="60"/>
      <c r="D13" s="60"/>
      <c r="E13" s="60"/>
      <c r="F13" s="147"/>
      <c r="G13" s="147"/>
      <c r="H13" s="147"/>
      <c r="I13" s="147"/>
      <c r="J13" s="147"/>
      <c r="K13" s="147"/>
      <c r="L13" s="147"/>
      <c r="M13" s="147"/>
      <c r="N13" s="147"/>
      <c r="O13" s="147"/>
      <c r="P13" s="147"/>
      <c r="Q13" s="147"/>
      <c r="R13" s="147"/>
      <c r="S13" s="147"/>
      <c r="T13" s="147"/>
      <c r="U13" s="147"/>
      <c r="V13" s="147"/>
      <c r="W13" s="148"/>
    </row>
    <row r="16" spans="1:23" ht="16.5" customHeight="1">
      <c r="B16" s="149" t="s">
        <v>441</v>
      </c>
      <c r="C16" s="150"/>
      <c r="D16" s="151"/>
      <c r="E16" s="96"/>
      <c r="F16" s="150"/>
      <c r="G16" s="150"/>
      <c r="H16" s="150"/>
      <c r="I16" s="150"/>
      <c r="J16" s="150"/>
      <c r="K16" s="150"/>
      <c r="L16" s="150"/>
      <c r="M16" s="150"/>
      <c r="N16" s="150"/>
      <c r="O16" s="150"/>
      <c r="P16" s="150"/>
      <c r="Q16" s="150"/>
      <c r="R16" s="150"/>
      <c r="S16" s="151"/>
      <c r="T16" s="152"/>
      <c r="U16" s="153"/>
      <c r="V16" s="153"/>
      <c r="W16" s="154"/>
    </row>
    <row r="17" spans="1:23" ht="16.5" customHeight="1">
      <c r="B17" s="155" t="s">
        <v>18</v>
      </c>
      <c r="D17" s="146"/>
      <c r="E17" s="39"/>
      <c r="F17" s="49"/>
      <c r="G17" s="49"/>
      <c r="H17" s="49"/>
      <c r="I17" s="49"/>
      <c r="J17" s="49"/>
      <c r="K17" s="49"/>
      <c r="L17" s="49"/>
      <c r="M17" s="49"/>
      <c r="N17" s="49"/>
      <c r="O17" s="49"/>
      <c r="P17" s="49"/>
      <c r="Q17" s="49"/>
      <c r="R17" s="49"/>
      <c r="S17" s="146"/>
      <c r="T17" s="156" t="s">
        <v>3</v>
      </c>
      <c r="U17" s="40"/>
      <c r="V17" s="40" t="s">
        <v>26</v>
      </c>
      <c r="W17" s="157"/>
    </row>
    <row r="18" spans="1:23" ht="16.5" customHeight="1">
      <c r="B18" s="155" t="s">
        <v>2</v>
      </c>
      <c r="D18" s="146"/>
      <c r="E18" s="39"/>
      <c r="F18" s="49"/>
      <c r="G18" s="49"/>
      <c r="H18" s="49"/>
      <c r="I18" s="49"/>
      <c r="J18" s="49"/>
      <c r="K18" s="49"/>
      <c r="L18" s="49"/>
      <c r="M18" s="49"/>
      <c r="N18" s="49"/>
      <c r="O18" s="49"/>
      <c r="P18" s="49"/>
      <c r="Q18" s="49"/>
      <c r="R18" s="49"/>
      <c r="S18" s="146"/>
      <c r="T18" s="156"/>
      <c r="U18" s="40"/>
      <c r="V18" s="40"/>
      <c r="W18" s="157"/>
    </row>
    <row r="19" spans="1:23" ht="14.25">
      <c r="B19" s="158" t="s">
        <v>20</v>
      </c>
      <c r="C19" s="147"/>
      <c r="D19" s="148"/>
      <c r="E19" s="48"/>
      <c r="F19" s="147"/>
      <c r="G19" s="147"/>
      <c r="H19" s="147"/>
      <c r="I19" s="147"/>
      <c r="J19" s="147"/>
      <c r="K19" s="147"/>
      <c r="L19" s="147"/>
      <c r="M19" s="147"/>
      <c r="N19" s="147"/>
      <c r="O19" s="147"/>
      <c r="P19" s="147"/>
      <c r="Q19" s="147"/>
      <c r="R19" s="147"/>
      <c r="S19" s="148"/>
      <c r="T19" s="159"/>
      <c r="U19" s="160"/>
      <c r="V19" s="160"/>
      <c r="W19" s="161"/>
    </row>
    <row r="20" spans="1:23" ht="14.25">
      <c r="B20" s="162"/>
      <c r="F20" s="162"/>
      <c r="G20" s="162"/>
      <c r="H20" s="162"/>
      <c r="I20" s="162"/>
      <c r="J20" s="162"/>
      <c r="K20" s="163"/>
      <c r="L20" s="163"/>
      <c r="M20" s="163"/>
      <c r="N20" s="163"/>
      <c r="O20" s="163"/>
      <c r="P20" s="163"/>
      <c r="Q20" s="163"/>
      <c r="R20" s="163"/>
      <c r="S20" s="163"/>
      <c r="T20" s="163"/>
      <c r="U20" s="163"/>
      <c r="V20" s="163"/>
      <c r="W20" s="49"/>
    </row>
    <row r="21" spans="1:23" ht="14.25">
      <c r="B21" s="162"/>
      <c r="C21" s="162"/>
      <c r="D21" s="162"/>
      <c r="E21" s="162"/>
      <c r="F21" s="164" t="s">
        <v>117</v>
      </c>
      <c r="G21" s="165"/>
      <c r="H21" s="165"/>
      <c r="I21" s="165"/>
      <c r="J21" s="165"/>
      <c r="K21" s="165"/>
      <c r="L21" s="166"/>
      <c r="M21" s="166"/>
      <c r="N21" s="166"/>
      <c r="O21" s="166"/>
      <c r="P21" s="166"/>
      <c r="Q21" s="166"/>
      <c r="R21" s="166"/>
      <c r="S21" s="166"/>
      <c r="T21" s="166"/>
      <c r="U21" s="166"/>
      <c r="V21" s="166"/>
      <c r="W21" s="167"/>
    </row>
    <row r="22" spans="1:23" ht="20.25" customHeight="1">
      <c r="B22" s="168"/>
      <c r="C22" s="40"/>
      <c r="D22" s="168"/>
      <c r="E22" s="40"/>
      <c r="F22" s="100" t="s">
        <v>30</v>
      </c>
      <c r="G22" s="101"/>
      <c r="H22" s="101"/>
      <c r="I22" s="101"/>
      <c r="J22" s="101"/>
      <c r="K22" s="101"/>
      <c r="L22" s="135"/>
      <c r="M22" s="135"/>
      <c r="N22" s="135"/>
      <c r="O22" s="135"/>
      <c r="P22" s="135"/>
      <c r="Q22" s="135"/>
      <c r="R22" s="135"/>
      <c r="S22" s="135"/>
      <c r="T22" s="135"/>
      <c r="U22" s="135"/>
      <c r="V22" s="135"/>
      <c r="W22" s="102"/>
    </row>
    <row r="23" spans="1:23" ht="32.25" customHeight="1">
      <c r="B23" s="169" t="s">
        <v>37</v>
      </c>
      <c r="C23" s="40"/>
      <c r="D23" s="170" t="s">
        <v>128</v>
      </c>
      <c r="E23" s="40"/>
      <c r="F23" s="206">
        <v>1</v>
      </c>
      <c r="G23" s="206">
        <f>F23+1</f>
        <v>2</v>
      </c>
      <c r="H23" s="206">
        <f>G23+1</f>
        <v>3</v>
      </c>
      <c r="I23" s="206">
        <f t="shared" ref="I23:T23" si="0">H23+1</f>
        <v>4</v>
      </c>
      <c r="J23" s="206">
        <f t="shared" si="0"/>
        <v>5</v>
      </c>
      <c r="K23" s="206">
        <f t="shared" si="0"/>
        <v>6</v>
      </c>
      <c r="L23" s="206">
        <f t="shared" si="0"/>
        <v>7</v>
      </c>
      <c r="M23" s="206">
        <f t="shared" si="0"/>
        <v>8</v>
      </c>
      <c r="N23" s="206">
        <f t="shared" si="0"/>
        <v>9</v>
      </c>
      <c r="O23" s="206">
        <f t="shared" si="0"/>
        <v>10</v>
      </c>
      <c r="P23" s="206">
        <f t="shared" si="0"/>
        <v>11</v>
      </c>
      <c r="Q23" s="206">
        <f t="shared" si="0"/>
        <v>12</v>
      </c>
      <c r="R23" s="206">
        <f t="shared" si="0"/>
        <v>13</v>
      </c>
      <c r="S23" s="206">
        <f t="shared" si="0"/>
        <v>14</v>
      </c>
      <c r="T23" s="206">
        <f t="shared" si="0"/>
        <v>15</v>
      </c>
      <c r="U23" s="304" t="s">
        <v>123</v>
      </c>
      <c r="V23" s="304" t="s">
        <v>123</v>
      </c>
      <c r="W23" s="192" t="s">
        <v>564</v>
      </c>
    </row>
    <row r="24" spans="1:23" s="49" customFormat="1" ht="11.45" customHeight="1">
      <c r="B24" s="171"/>
      <c r="C24" s="40"/>
      <c r="D24" s="172"/>
      <c r="E24" s="40"/>
      <c r="F24" s="173"/>
      <c r="G24" s="173"/>
      <c r="H24" s="173"/>
      <c r="I24" s="173"/>
      <c r="J24" s="173"/>
      <c r="K24" s="173"/>
      <c r="L24" s="173"/>
      <c r="M24" s="173"/>
      <c r="N24" s="173"/>
      <c r="O24" s="173"/>
      <c r="P24" s="173"/>
      <c r="Q24" s="173"/>
      <c r="R24" s="173"/>
      <c r="S24" s="173"/>
      <c r="T24" s="173"/>
      <c r="U24" s="173"/>
      <c r="V24" s="173"/>
      <c r="W24" s="173"/>
    </row>
    <row r="25" spans="1:23" ht="14.1" customHeight="1">
      <c r="B25" s="174" t="s">
        <v>88</v>
      </c>
      <c r="C25" s="177"/>
      <c r="D25" s="174"/>
      <c r="E25" s="177"/>
      <c r="F25" s="175"/>
      <c r="G25" s="175"/>
      <c r="H25" s="175"/>
      <c r="I25" s="175"/>
      <c r="J25" s="175"/>
      <c r="K25" s="175"/>
      <c r="L25" s="175"/>
      <c r="M25" s="175"/>
      <c r="N25" s="175"/>
      <c r="O25" s="175"/>
      <c r="P25" s="175"/>
      <c r="Q25" s="175"/>
      <c r="R25" s="175"/>
      <c r="S25" s="175"/>
      <c r="T25" s="175"/>
      <c r="U25" s="175"/>
      <c r="V25" s="175"/>
      <c r="W25" s="175"/>
    </row>
    <row r="26" spans="1:23" ht="14.1" customHeight="1">
      <c r="A26" s="186"/>
      <c r="B26" s="92" t="s">
        <v>90</v>
      </c>
      <c r="C26" s="40"/>
      <c r="D26" s="92"/>
      <c r="E26" s="40"/>
      <c r="F26" s="104"/>
      <c r="G26" s="104"/>
      <c r="H26" s="104"/>
      <c r="I26" s="104"/>
      <c r="J26" s="104"/>
      <c r="K26" s="104"/>
      <c r="L26" s="104"/>
      <c r="M26" s="104"/>
      <c r="N26" s="104"/>
      <c r="O26" s="104"/>
      <c r="P26" s="104"/>
      <c r="Q26" s="104"/>
      <c r="R26" s="104"/>
      <c r="S26" s="104"/>
      <c r="T26" s="104"/>
      <c r="U26" s="104"/>
      <c r="V26" s="104"/>
      <c r="W26" s="104"/>
    </row>
    <row r="27" spans="1:23" ht="14.1" customHeight="1">
      <c r="A27" s="186"/>
      <c r="B27" s="92"/>
      <c r="C27" s="40"/>
      <c r="D27" s="92"/>
      <c r="E27" s="40"/>
      <c r="F27" s="104"/>
      <c r="G27" s="104"/>
      <c r="H27" s="104"/>
      <c r="I27" s="104"/>
      <c r="J27" s="104"/>
      <c r="K27" s="104"/>
      <c r="L27" s="104"/>
      <c r="M27" s="104"/>
      <c r="N27" s="104"/>
      <c r="O27" s="104"/>
      <c r="P27" s="104"/>
      <c r="Q27" s="104"/>
      <c r="R27" s="104"/>
      <c r="S27" s="104"/>
      <c r="T27" s="104"/>
      <c r="U27" s="104"/>
      <c r="V27" s="104"/>
      <c r="W27" s="104"/>
    </row>
    <row r="28" spans="1:23" ht="14.1" customHeight="1">
      <c r="A28" s="186"/>
      <c r="B28" s="92" t="s">
        <v>685</v>
      </c>
      <c r="C28" s="40"/>
      <c r="D28" s="92"/>
      <c r="E28" s="40"/>
      <c r="F28" s="104"/>
      <c r="G28" s="104"/>
      <c r="H28" s="104"/>
      <c r="I28" s="104"/>
      <c r="J28" s="104"/>
      <c r="K28" s="104"/>
      <c r="L28" s="104"/>
      <c r="M28" s="104"/>
      <c r="N28" s="104"/>
      <c r="O28" s="104"/>
      <c r="P28" s="104"/>
      <c r="Q28" s="104"/>
      <c r="R28" s="104"/>
      <c r="S28" s="104"/>
      <c r="T28" s="104"/>
      <c r="U28" s="104"/>
      <c r="V28" s="104"/>
      <c r="W28" s="104"/>
    </row>
    <row r="29" spans="1:23" ht="14.1" customHeight="1">
      <c r="A29" s="186"/>
      <c r="B29" s="92" t="s">
        <v>133</v>
      </c>
      <c r="C29" s="40"/>
      <c r="D29" s="92"/>
      <c r="E29" s="40"/>
      <c r="F29" s="104"/>
      <c r="G29" s="104"/>
      <c r="H29" s="104"/>
      <c r="I29" s="104"/>
      <c r="J29" s="104"/>
      <c r="K29" s="104"/>
      <c r="L29" s="104"/>
      <c r="M29" s="104"/>
      <c r="N29" s="104"/>
      <c r="O29" s="104"/>
      <c r="P29" s="104"/>
      <c r="Q29" s="104"/>
      <c r="R29" s="104"/>
      <c r="S29" s="104"/>
      <c r="T29" s="104"/>
      <c r="U29" s="104"/>
      <c r="V29" s="104"/>
      <c r="W29" s="104"/>
    </row>
    <row r="30" spans="1:23" ht="14.1" customHeight="1">
      <c r="A30" s="186"/>
      <c r="B30" s="179"/>
      <c r="C30" s="177"/>
      <c r="D30" s="176"/>
      <c r="E30" s="177"/>
      <c r="F30" s="178"/>
      <c r="G30" s="178"/>
      <c r="H30" s="178"/>
      <c r="I30" s="178"/>
      <c r="J30" s="178"/>
      <c r="K30" s="178"/>
      <c r="L30" s="178"/>
      <c r="M30" s="178"/>
      <c r="N30" s="178"/>
      <c r="O30" s="178"/>
      <c r="P30" s="178"/>
      <c r="Q30" s="178"/>
      <c r="R30" s="178"/>
      <c r="S30" s="178"/>
      <c r="T30" s="178"/>
      <c r="U30" s="178"/>
      <c r="V30" s="178"/>
      <c r="W30" s="178"/>
    </row>
    <row r="31" spans="1:23" ht="14.1" customHeight="1">
      <c r="A31" s="186"/>
      <c r="B31" s="92" t="s">
        <v>740</v>
      </c>
      <c r="C31" s="177"/>
      <c r="D31" s="176"/>
      <c r="E31" s="177"/>
      <c r="F31" s="178"/>
      <c r="G31" s="178"/>
      <c r="H31" s="178"/>
      <c r="I31" s="178"/>
      <c r="J31" s="178"/>
      <c r="K31" s="178"/>
      <c r="L31" s="178"/>
      <c r="M31" s="178"/>
      <c r="N31" s="178"/>
      <c r="O31" s="178"/>
      <c r="P31" s="178"/>
      <c r="Q31" s="178"/>
      <c r="R31" s="178"/>
      <c r="S31" s="178"/>
      <c r="T31" s="178"/>
      <c r="U31" s="178"/>
      <c r="V31" s="178"/>
      <c r="W31" s="178"/>
    </row>
    <row r="32" spans="1:23" ht="14.1" customHeight="1">
      <c r="B32" s="179" t="s">
        <v>61</v>
      </c>
      <c r="C32" s="40"/>
      <c r="D32" s="179"/>
      <c r="E32" s="40"/>
      <c r="F32" s="92"/>
      <c r="G32" s="92"/>
      <c r="H32" s="92"/>
      <c r="I32" s="92"/>
      <c r="J32" s="92"/>
      <c r="K32" s="92"/>
      <c r="L32" s="92"/>
      <c r="M32" s="92"/>
      <c r="N32" s="92"/>
      <c r="O32" s="92"/>
      <c r="P32" s="92"/>
      <c r="Q32" s="92"/>
      <c r="R32" s="92"/>
      <c r="S32" s="92"/>
      <c r="T32" s="92"/>
      <c r="U32" s="92"/>
      <c r="V32" s="92"/>
      <c r="W32" s="92"/>
    </row>
    <row r="33" spans="1:23" ht="14.1" customHeight="1">
      <c r="A33" s="186"/>
      <c r="B33" s="179"/>
      <c r="C33" s="177"/>
      <c r="D33" s="176"/>
      <c r="E33" s="177"/>
      <c r="F33" s="178"/>
      <c r="G33" s="178"/>
      <c r="H33" s="178"/>
      <c r="I33" s="178"/>
      <c r="J33" s="178"/>
      <c r="K33" s="178"/>
      <c r="L33" s="178"/>
      <c r="M33" s="178"/>
      <c r="N33" s="178"/>
      <c r="O33" s="178"/>
      <c r="P33" s="178"/>
      <c r="Q33" s="178"/>
      <c r="R33" s="178"/>
      <c r="S33" s="178"/>
      <c r="T33" s="178"/>
      <c r="U33" s="178"/>
      <c r="V33" s="178"/>
      <c r="W33" s="178"/>
    </row>
    <row r="34" spans="1:23" ht="14.1" customHeight="1">
      <c r="B34" s="179" t="s">
        <v>132</v>
      </c>
      <c r="C34" s="40"/>
      <c r="D34" s="179"/>
      <c r="E34" s="40"/>
      <c r="F34" s="92"/>
      <c r="G34" s="92"/>
      <c r="H34" s="92"/>
      <c r="I34" s="92"/>
      <c r="J34" s="92"/>
      <c r="K34" s="92"/>
      <c r="L34" s="92"/>
      <c r="M34" s="92"/>
      <c r="N34" s="92"/>
      <c r="O34" s="92"/>
      <c r="P34" s="92"/>
      <c r="Q34" s="92"/>
      <c r="R34" s="92"/>
      <c r="S34" s="92"/>
      <c r="T34" s="92"/>
      <c r="U34" s="92"/>
      <c r="V34" s="92"/>
      <c r="W34" s="92"/>
    </row>
    <row r="35" spans="1:23" ht="14.1" customHeight="1">
      <c r="B35" s="179"/>
      <c r="C35" s="40"/>
      <c r="D35" s="179"/>
      <c r="E35" s="40"/>
      <c r="F35" s="92"/>
      <c r="G35" s="92"/>
      <c r="H35" s="92"/>
      <c r="I35" s="92"/>
      <c r="J35" s="92"/>
      <c r="K35" s="92"/>
      <c r="L35" s="92"/>
      <c r="M35" s="92"/>
      <c r="N35" s="92"/>
      <c r="O35" s="92"/>
      <c r="P35" s="92"/>
      <c r="Q35" s="92"/>
      <c r="R35" s="92"/>
      <c r="S35" s="92"/>
      <c r="T35" s="92"/>
      <c r="U35" s="92"/>
      <c r="V35" s="92"/>
      <c r="W35" s="92"/>
    </row>
    <row r="36" spans="1:23" ht="14.1" customHeight="1">
      <c r="A36" s="186"/>
      <c r="B36" s="179"/>
      <c r="C36" s="177"/>
      <c r="D36" s="176"/>
      <c r="E36" s="177"/>
      <c r="F36" s="178"/>
      <c r="G36" s="178"/>
      <c r="H36" s="178"/>
      <c r="I36" s="178"/>
      <c r="J36" s="178"/>
      <c r="K36" s="178"/>
      <c r="L36" s="178"/>
      <c r="M36" s="178"/>
      <c r="N36" s="178"/>
      <c r="O36" s="178"/>
      <c r="P36" s="178"/>
      <c r="Q36" s="178"/>
      <c r="R36" s="178"/>
      <c r="S36" s="178"/>
      <c r="T36" s="178"/>
      <c r="U36" s="178"/>
      <c r="V36" s="178"/>
      <c r="W36" s="178"/>
    </row>
    <row r="37" spans="1:23" ht="14.1" customHeight="1">
      <c r="A37" s="186" t="s">
        <v>0</v>
      </c>
      <c r="B37" s="110" t="s">
        <v>62</v>
      </c>
      <c r="C37" s="40"/>
      <c r="D37" s="111">
        <f>SUM(D26:D36)</f>
        <v>0</v>
      </c>
      <c r="E37" s="40"/>
      <c r="F37" s="111">
        <f t="shared" ref="F37:W37" si="1">SUM(F26:F36)</f>
        <v>0</v>
      </c>
      <c r="G37" s="111">
        <f t="shared" si="1"/>
        <v>0</v>
      </c>
      <c r="H37" s="111">
        <f t="shared" si="1"/>
        <v>0</v>
      </c>
      <c r="I37" s="111">
        <f t="shared" si="1"/>
        <v>0</v>
      </c>
      <c r="J37" s="111">
        <f t="shared" si="1"/>
        <v>0</v>
      </c>
      <c r="K37" s="111">
        <f t="shared" si="1"/>
        <v>0</v>
      </c>
      <c r="L37" s="111">
        <f t="shared" si="1"/>
        <v>0</v>
      </c>
      <c r="M37" s="111">
        <f t="shared" si="1"/>
        <v>0</v>
      </c>
      <c r="N37" s="111">
        <f t="shared" si="1"/>
        <v>0</v>
      </c>
      <c r="O37" s="111">
        <f t="shared" si="1"/>
        <v>0</v>
      </c>
      <c r="P37" s="111">
        <f t="shared" si="1"/>
        <v>0</v>
      </c>
      <c r="Q37" s="111">
        <f t="shared" si="1"/>
        <v>0</v>
      </c>
      <c r="R37" s="111">
        <f t="shared" si="1"/>
        <v>0</v>
      </c>
      <c r="S37" s="111">
        <f t="shared" si="1"/>
        <v>0</v>
      </c>
      <c r="T37" s="111">
        <f t="shared" si="1"/>
        <v>0</v>
      </c>
      <c r="U37" s="111">
        <f t="shared" si="1"/>
        <v>0</v>
      </c>
      <c r="V37" s="111">
        <f t="shared" si="1"/>
        <v>0</v>
      </c>
      <c r="W37" s="111">
        <f t="shared" si="1"/>
        <v>0</v>
      </c>
    </row>
    <row r="38" spans="1:23" s="49" customFormat="1" ht="12.75" customHeight="1">
      <c r="C38" s="40"/>
      <c r="E38" s="40"/>
      <c r="F38" s="145"/>
      <c r="G38" s="145"/>
      <c r="H38" s="145"/>
      <c r="I38" s="145"/>
      <c r="J38" s="145"/>
      <c r="K38" s="145"/>
      <c r="L38" s="145"/>
      <c r="M38" s="145"/>
      <c r="N38" s="145"/>
      <c r="O38" s="145"/>
      <c r="P38" s="145"/>
      <c r="Q38" s="145"/>
      <c r="R38" s="145"/>
      <c r="S38" s="145"/>
      <c r="T38" s="145"/>
      <c r="U38" s="145"/>
      <c r="V38" s="145"/>
      <c r="W38" s="145"/>
    </row>
    <row r="39" spans="1:23" ht="14.1" customHeight="1">
      <c r="B39" s="174" t="s">
        <v>89</v>
      </c>
      <c r="C39" s="177"/>
      <c r="D39" s="174"/>
      <c r="E39" s="177"/>
      <c r="F39" s="175"/>
      <c r="G39" s="175"/>
      <c r="H39" s="175"/>
      <c r="I39" s="175"/>
      <c r="J39" s="175"/>
      <c r="K39" s="175"/>
      <c r="L39" s="175"/>
      <c r="M39" s="175"/>
      <c r="N39" s="175"/>
      <c r="O39" s="175"/>
      <c r="P39" s="175"/>
      <c r="Q39" s="175"/>
      <c r="R39" s="175"/>
      <c r="S39" s="175"/>
      <c r="T39" s="175"/>
      <c r="U39" s="175"/>
      <c r="V39" s="175"/>
      <c r="W39" s="175"/>
    </row>
    <row r="40" spans="1:23" ht="14.1" customHeight="1">
      <c r="B40" s="179" t="s">
        <v>131</v>
      </c>
      <c r="C40" s="40"/>
      <c r="D40" s="179"/>
      <c r="E40" s="40"/>
      <c r="F40" s="92"/>
      <c r="G40" s="92"/>
      <c r="H40" s="92"/>
      <c r="I40" s="92"/>
      <c r="J40" s="92"/>
      <c r="K40" s="92"/>
      <c r="L40" s="92"/>
      <c r="M40" s="92"/>
      <c r="N40" s="92"/>
      <c r="O40" s="92"/>
      <c r="P40" s="92"/>
      <c r="Q40" s="92"/>
      <c r="R40" s="92"/>
      <c r="S40" s="92"/>
      <c r="T40" s="92"/>
      <c r="U40" s="92"/>
      <c r="V40" s="92"/>
      <c r="W40" s="92"/>
    </row>
    <row r="41" spans="1:23" ht="14.1" customHeight="1">
      <c r="B41" s="179"/>
      <c r="C41" s="40"/>
      <c r="D41" s="179"/>
      <c r="E41" s="40"/>
      <c r="F41" s="92"/>
      <c r="G41" s="92"/>
      <c r="H41" s="92"/>
      <c r="I41" s="92"/>
      <c r="J41" s="92"/>
      <c r="K41" s="92"/>
      <c r="L41" s="92"/>
      <c r="M41" s="92"/>
      <c r="N41" s="92"/>
      <c r="O41" s="92"/>
      <c r="P41" s="92"/>
      <c r="Q41" s="92"/>
      <c r="R41" s="92"/>
      <c r="S41" s="92"/>
      <c r="T41" s="92"/>
      <c r="U41" s="92"/>
      <c r="V41" s="92"/>
      <c r="W41" s="92"/>
    </row>
    <row r="42" spans="1:23" ht="14.1" customHeight="1">
      <c r="A42" s="186"/>
      <c r="B42" s="179" t="s">
        <v>129</v>
      </c>
      <c r="C42" s="40"/>
      <c r="D42" s="179"/>
      <c r="E42" s="40"/>
      <c r="F42" s="92"/>
      <c r="G42" s="92"/>
      <c r="H42" s="92"/>
      <c r="I42" s="92"/>
      <c r="J42" s="92"/>
      <c r="K42" s="92"/>
      <c r="L42" s="92"/>
      <c r="M42" s="92"/>
      <c r="N42" s="92"/>
      <c r="O42" s="92"/>
      <c r="P42" s="92"/>
      <c r="Q42" s="92"/>
      <c r="R42" s="92"/>
      <c r="S42" s="92"/>
      <c r="T42" s="92"/>
      <c r="U42" s="92"/>
      <c r="V42" s="92"/>
      <c r="W42" s="92"/>
    </row>
    <row r="43" spans="1:23" ht="14.1" customHeight="1">
      <c r="A43" s="186"/>
      <c r="B43" s="478" t="s">
        <v>677</v>
      </c>
      <c r="C43" s="40"/>
      <c r="D43" s="179"/>
      <c r="E43" s="40"/>
      <c r="F43" s="92"/>
      <c r="G43" s="92"/>
      <c r="H43" s="92"/>
      <c r="I43" s="92"/>
      <c r="J43" s="92"/>
      <c r="K43" s="92"/>
      <c r="L43" s="92"/>
      <c r="M43" s="92"/>
      <c r="N43" s="92"/>
      <c r="O43" s="92"/>
      <c r="P43" s="92"/>
      <c r="Q43" s="92"/>
      <c r="R43" s="92"/>
      <c r="S43" s="92"/>
      <c r="T43" s="92"/>
      <c r="U43" s="92"/>
      <c r="V43" s="92"/>
      <c r="W43" s="92"/>
    </row>
    <row r="44" spans="1:23" ht="14.1" customHeight="1">
      <c r="A44" s="186"/>
      <c r="B44" s="626" t="s">
        <v>678</v>
      </c>
      <c r="C44" s="40"/>
      <c r="D44" s="479"/>
      <c r="E44" s="40"/>
      <c r="F44" s="482"/>
      <c r="G44" s="482"/>
      <c r="H44" s="482"/>
      <c r="I44" s="482"/>
      <c r="J44" s="482"/>
      <c r="K44" s="482"/>
      <c r="L44" s="482"/>
      <c r="M44" s="482"/>
      <c r="N44" s="482"/>
      <c r="O44" s="482"/>
      <c r="P44" s="482"/>
      <c r="Q44" s="482"/>
      <c r="R44" s="482"/>
      <c r="S44" s="482"/>
      <c r="T44" s="482"/>
      <c r="U44" s="482"/>
      <c r="V44" s="482"/>
      <c r="W44" s="482"/>
    </row>
    <row r="45" spans="1:23" ht="14.1" customHeight="1">
      <c r="A45" s="186"/>
      <c r="B45" s="179" t="s">
        <v>130</v>
      </c>
      <c r="C45" s="40"/>
      <c r="D45" s="179"/>
      <c r="E45" s="40"/>
      <c r="F45" s="92"/>
      <c r="G45" s="92"/>
      <c r="H45" s="92"/>
      <c r="I45" s="92"/>
      <c r="J45" s="92"/>
      <c r="K45" s="92"/>
      <c r="L45" s="92"/>
      <c r="M45" s="92"/>
      <c r="N45" s="92"/>
      <c r="O45" s="92"/>
      <c r="P45" s="92"/>
      <c r="Q45" s="92"/>
      <c r="R45" s="92"/>
      <c r="S45" s="92"/>
      <c r="T45" s="92"/>
      <c r="U45" s="92"/>
      <c r="V45" s="92"/>
      <c r="W45" s="92"/>
    </row>
    <row r="46" spans="1:23" ht="14.1" customHeight="1">
      <c r="B46" s="179"/>
      <c r="C46" s="40"/>
      <c r="D46" s="179"/>
      <c r="E46" s="40"/>
      <c r="F46" s="92"/>
      <c r="G46" s="92"/>
      <c r="H46" s="92"/>
      <c r="I46" s="92"/>
      <c r="J46" s="92"/>
      <c r="K46" s="92"/>
      <c r="L46" s="92"/>
      <c r="M46" s="92"/>
      <c r="N46" s="92"/>
      <c r="O46" s="92"/>
      <c r="P46" s="92"/>
      <c r="Q46" s="92"/>
      <c r="R46" s="92"/>
      <c r="S46" s="92"/>
      <c r="T46" s="92"/>
      <c r="U46" s="92"/>
      <c r="V46" s="92"/>
      <c r="W46" s="92"/>
    </row>
    <row r="47" spans="1:23" ht="14.1" customHeight="1">
      <c r="A47" s="186"/>
      <c r="B47" s="179" t="s">
        <v>134</v>
      </c>
      <c r="C47" s="40"/>
      <c r="D47" s="179"/>
      <c r="E47" s="40"/>
      <c r="F47" s="92"/>
      <c r="G47" s="92"/>
      <c r="H47" s="92"/>
      <c r="I47" s="92"/>
      <c r="J47" s="92"/>
      <c r="K47" s="92"/>
      <c r="L47" s="92"/>
      <c r="M47" s="92"/>
      <c r="N47" s="92"/>
      <c r="O47" s="92"/>
      <c r="P47" s="92"/>
      <c r="Q47" s="92"/>
      <c r="R47" s="92"/>
      <c r="S47" s="92"/>
      <c r="T47" s="92"/>
      <c r="U47" s="92"/>
      <c r="V47" s="92"/>
      <c r="W47" s="92"/>
    </row>
    <row r="48" spans="1:23" ht="14.1" customHeight="1">
      <c r="A48" s="186"/>
      <c r="B48" s="179" t="s">
        <v>135</v>
      </c>
      <c r="C48" s="40"/>
      <c r="D48" s="179"/>
      <c r="E48" s="40"/>
      <c r="F48" s="92"/>
      <c r="G48" s="92"/>
      <c r="H48" s="92"/>
      <c r="I48" s="92"/>
      <c r="J48" s="92"/>
      <c r="K48" s="92"/>
      <c r="L48" s="92"/>
      <c r="M48" s="92"/>
      <c r="N48" s="92"/>
      <c r="O48" s="92"/>
      <c r="P48" s="92"/>
      <c r="Q48" s="92"/>
      <c r="R48" s="92"/>
      <c r="S48" s="92"/>
      <c r="T48" s="92"/>
      <c r="U48" s="92"/>
      <c r="V48" s="92"/>
      <c r="W48" s="92"/>
    </row>
    <row r="49" spans="1:23" ht="14.1" customHeight="1">
      <c r="B49" s="179" t="s">
        <v>739</v>
      </c>
      <c r="C49" s="40"/>
      <c r="D49" s="179"/>
      <c r="E49" s="40"/>
      <c r="F49" s="92"/>
      <c r="G49" s="92"/>
      <c r="H49" s="92"/>
      <c r="I49" s="92"/>
      <c r="J49" s="92"/>
      <c r="K49" s="92"/>
      <c r="L49" s="92"/>
      <c r="M49" s="92"/>
      <c r="N49" s="92"/>
      <c r="O49" s="92"/>
      <c r="P49" s="92"/>
      <c r="Q49" s="92"/>
      <c r="R49" s="92"/>
      <c r="S49" s="92"/>
      <c r="T49" s="92"/>
      <c r="U49" s="92"/>
      <c r="V49" s="92"/>
      <c r="W49" s="92"/>
    </row>
    <row r="50" spans="1:23" ht="14.1" customHeight="1">
      <c r="B50" s="179" t="s">
        <v>136</v>
      </c>
      <c r="C50" s="40"/>
      <c r="D50" s="179"/>
      <c r="E50" s="40"/>
      <c r="F50" s="92"/>
      <c r="G50" s="92"/>
      <c r="H50" s="92"/>
      <c r="I50" s="92"/>
      <c r="J50" s="92"/>
      <c r="K50" s="92"/>
      <c r="L50" s="92"/>
      <c r="M50" s="92"/>
      <c r="N50" s="92"/>
      <c r="O50" s="92"/>
      <c r="P50" s="92"/>
      <c r="Q50" s="92"/>
      <c r="R50" s="92"/>
      <c r="S50" s="92"/>
      <c r="T50" s="92"/>
      <c r="U50" s="92"/>
      <c r="V50" s="92"/>
      <c r="W50" s="92"/>
    </row>
    <row r="51" spans="1:23" ht="14.1" customHeight="1">
      <c r="B51" s="179" t="s">
        <v>137</v>
      </c>
      <c r="C51" s="40"/>
      <c r="D51" s="179"/>
      <c r="E51" s="40"/>
      <c r="F51" s="92"/>
      <c r="G51" s="92"/>
      <c r="H51" s="92"/>
      <c r="I51" s="92"/>
      <c r="J51" s="92"/>
      <c r="K51" s="92"/>
      <c r="L51" s="92"/>
      <c r="M51" s="92"/>
      <c r="N51" s="92"/>
      <c r="O51" s="92"/>
      <c r="P51" s="92"/>
      <c r="Q51" s="92"/>
      <c r="R51" s="92"/>
      <c r="S51" s="92"/>
      <c r="T51" s="92"/>
      <c r="U51" s="92"/>
      <c r="V51" s="92"/>
      <c r="W51" s="92"/>
    </row>
    <row r="52" spans="1:23" ht="14.1" customHeight="1">
      <c r="B52" s="179"/>
      <c r="C52" s="40"/>
      <c r="D52" s="179"/>
      <c r="E52" s="40"/>
      <c r="F52" s="92"/>
      <c r="G52" s="92"/>
      <c r="H52" s="92"/>
      <c r="I52" s="92"/>
      <c r="J52" s="92"/>
      <c r="K52" s="92"/>
      <c r="L52" s="92"/>
      <c r="M52" s="92"/>
      <c r="N52" s="92"/>
      <c r="O52" s="92"/>
      <c r="P52" s="92"/>
      <c r="Q52" s="92"/>
      <c r="R52" s="92"/>
      <c r="S52" s="92"/>
      <c r="T52" s="92"/>
      <c r="U52" s="92"/>
      <c r="V52" s="92"/>
      <c r="W52" s="92"/>
    </row>
    <row r="53" spans="1:23" ht="14.1" customHeight="1">
      <c r="B53" s="179"/>
      <c r="C53" s="40"/>
      <c r="D53" s="179"/>
      <c r="E53" s="40"/>
      <c r="F53" s="92"/>
      <c r="G53" s="92"/>
      <c r="H53" s="92"/>
      <c r="I53" s="92"/>
      <c r="J53" s="92"/>
      <c r="K53" s="92"/>
      <c r="L53" s="92"/>
      <c r="M53" s="92"/>
      <c r="N53" s="92"/>
      <c r="O53" s="92"/>
      <c r="P53" s="92"/>
      <c r="Q53" s="92"/>
      <c r="R53" s="92"/>
      <c r="S53" s="92"/>
      <c r="T53" s="92"/>
      <c r="U53" s="92"/>
      <c r="V53" s="92"/>
      <c r="W53" s="92"/>
    </row>
    <row r="54" spans="1:23" ht="14.1" customHeight="1">
      <c r="A54" s="186" t="s">
        <v>1</v>
      </c>
      <c r="B54" s="110" t="s">
        <v>63</v>
      </c>
      <c r="C54" s="40"/>
      <c r="D54" s="111">
        <f>SUM(D40:D53)</f>
        <v>0</v>
      </c>
      <c r="E54" s="40"/>
      <c r="F54" s="111">
        <f t="shared" ref="F54:W54" si="2">SUM(F40:F53)</f>
        <v>0</v>
      </c>
      <c r="G54" s="111">
        <f t="shared" si="2"/>
        <v>0</v>
      </c>
      <c r="H54" s="111">
        <f t="shared" si="2"/>
        <v>0</v>
      </c>
      <c r="I54" s="111">
        <f t="shared" si="2"/>
        <v>0</v>
      </c>
      <c r="J54" s="111">
        <f t="shared" si="2"/>
        <v>0</v>
      </c>
      <c r="K54" s="111">
        <f t="shared" si="2"/>
        <v>0</v>
      </c>
      <c r="L54" s="111">
        <f t="shared" si="2"/>
        <v>0</v>
      </c>
      <c r="M54" s="111">
        <f t="shared" si="2"/>
        <v>0</v>
      </c>
      <c r="N54" s="111">
        <f t="shared" si="2"/>
        <v>0</v>
      </c>
      <c r="O54" s="111">
        <f t="shared" si="2"/>
        <v>0</v>
      </c>
      <c r="P54" s="111">
        <f t="shared" si="2"/>
        <v>0</v>
      </c>
      <c r="Q54" s="111">
        <f t="shared" si="2"/>
        <v>0</v>
      </c>
      <c r="R54" s="111">
        <f t="shared" si="2"/>
        <v>0</v>
      </c>
      <c r="S54" s="111">
        <f t="shared" si="2"/>
        <v>0</v>
      </c>
      <c r="T54" s="111">
        <f t="shared" si="2"/>
        <v>0</v>
      </c>
      <c r="U54" s="111">
        <f t="shared" si="2"/>
        <v>0</v>
      </c>
      <c r="V54" s="111">
        <f t="shared" si="2"/>
        <v>0</v>
      </c>
      <c r="W54" s="111">
        <f t="shared" si="2"/>
        <v>0</v>
      </c>
    </row>
    <row r="55" spans="1:23" ht="12.75" customHeight="1">
      <c r="C55" s="40"/>
      <c r="E55" s="40"/>
    </row>
    <row r="56" spans="1:23" ht="12.75" customHeight="1">
      <c r="B56" s="174" t="s">
        <v>41</v>
      </c>
      <c r="C56" s="177"/>
      <c r="D56" s="174"/>
      <c r="E56" s="177"/>
      <c r="F56" s="175"/>
      <c r="G56" s="175"/>
      <c r="H56" s="175"/>
      <c r="I56" s="175"/>
      <c r="J56" s="175"/>
      <c r="K56" s="175"/>
      <c r="L56" s="175"/>
      <c r="M56" s="175"/>
      <c r="N56" s="175"/>
      <c r="O56" s="175"/>
      <c r="P56" s="175"/>
      <c r="Q56" s="175"/>
      <c r="R56" s="175"/>
      <c r="S56" s="175"/>
      <c r="T56" s="175"/>
      <c r="U56" s="175"/>
      <c r="V56" s="175"/>
      <c r="W56" s="175"/>
    </row>
    <row r="57" spans="1:23" ht="12.75" customHeight="1">
      <c r="B57" s="179" t="s">
        <v>42</v>
      </c>
      <c r="C57" s="40"/>
      <c r="D57" s="179"/>
      <c r="E57" s="40"/>
      <c r="F57" s="92"/>
      <c r="G57" s="92"/>
      <c r="H57" s="92"/>
      <c r="I57" s="92"/>
      <c r="J57" s="92"/>
      <c r="K57" s="92"/>
      <c r="L57" s="92"/>
      <c r="M57" s="92"/>
      <c r="N57" s="92"/>
      <c r="O57" s="92"/>
      <c r="P57" s="92"/>
      <c r="Q57" s="92"/>
      <c r="R57" s="92"/>
      <c r="S57" s="92"/>
      <c r="T57" s="92"/>
      <c r="U57" s="92"/>
      <c r="V57" s="92"/>
      <c r="W57" s="92"/>
    </row>
    <row r="58" spans="1:23" ht="12.75" customHeight="1">
      <c r="B58" s="179" t="s">
        <v>91</v>
      </c>
      <c r="C58" s="40"/>
      <c r="D58" s="179"/>
      <c r="E58" s="40"/>
      <c r="F58" s="92"/>
      <c r="G58" s="92"/>
      <c r="H58" s="92"/>
      <c r="I58" s="92"/>
      <c r="J58" s="92"/>
      <c r="K58" s="92"/>
      <c r="L58" s="92"/>
      <c r="M58" s="92"/>
      <c r="N58" s="92"/>
      <c r="O58" s="92"/>
      <c r="P58" s="92"/>
      <c r="Q58" s="92"/>
      <c r="R58" s="92"/>
      <c r="S58" s="92"/>
      <c r="T58" s="92"/>
      <c r="U58" s="92"/>
      <c r="V58" s="92"/>
      <c r="W58" s="92"/>
    </row>
    <row r="59" spans="1:23" ht="12.75" customHeight="1">
      <c r="A59" s="186"/>
      <c r="B59" s="110" t="s">
        <v>43</v>
      </c>
      <c r="C59" s="40"/>
      <c r="D59" s="111">
        <f>SUM(D57:D58)</f>
        <v>0</v>
      </c>
      <c r="E59" s="40"/>
      <c r="F59" s="111">
        <f>SUM(F57:F58)</f>
        <v>0</v>
      </c>
      <c r="G59" s="111">
        <f t="shared" ref="G59:W59" si="3">SUM(G57:G58)</f>
        <v>0</v>
      </c>
      <c r="H59" s="111">
        <f t="shared" si="3"/>
        <v>0</v>
      </c>
      <c r="I59" s="111">
        <f t="shared" si="3"/>
        <v>0</v>
      </c>
      <c r="J59" s="111">
        <f t="shared" si="3"/>
        <v>0</v>
      </c>
      <c r="K59" s="111">
        <f t="shared" si="3"/>
        <v>0</v>
      </c>
      <c r="L59" s="111">
        <f t="shared" si="3"/>
        <v>0</v>
      </c>
      <c r="M59" s="111">
        <f t="shared" si="3"/>
        <v>0</v>
      </c>
      <c r="N59" s="111">
        <f t="shared" si="3"/>
        <v>0</v>
      </c>
      <c r="O59" s="111">
        <f t="shared" si="3"/>
        <v>0</v>
      </c>
      <c r="P59" s="111">
        <f t="shared" si="3"/>
        <v>0</v>
      </c>
      <c r="Q59" s="111">
        <f t="shared" si="3"/>
        <v>0</v>
      </c>
      <c r="R59" s="111">
        <f t="shared" si="3"/>
        <v>0</v>
      </c>
      <c r="S59" s="111">
        <f t="shared" si="3"/>
        <v>0</v>
      </c>
      <c r="T59" s="111">
        <f t="shared" si="3"/>
        <v>0</v>
      </c>
      <c r="U59" s="111">
        <f t="shared" si="3"/>
        <v>0</v>
      </c>
      <c r="V59" s="111">
        <f t="shared" si="3"/>
        <v>0</v>
      </c>
      <c r="W59" s="111">
        <f t="shared" si="3"/>
        <v>0</v>
      </c>
    </row>
    <row r="60" spans="1:23" s="49" customFormat="1" ht="12.75" customHeight="1">
      <c r="C60" s="40"/>
      <c r="E60" s="40"/>
      <c r="F60" s="145"/>
      <c r="G60" s="145"/>
      <c r="H60" s="145"/>
      <c r="I60" s="145"/>
      <c r="J60" s="145"/>
      <c r="K60" s="145"/>
      <c r="L60" s="145"/>
      <c r="M60" s="145"/>
      <c r="N60" s="145"/>
      <c r="O60" s="145"/>
      <c r="P60" s="145"/>
      <c r="Q60" s="145"/>
      <c r="R60" s="145"/>
      <c r="S60" s="145"/>
      <c r="T60" s="145"/>
      <c r="U60" s="145"/>
      <c r="V60" s="145"/>
      <c r="W60" s="145"/>
    </row>
    <row r="61" spans="1:23" ht="12.75" customHeight="1">
      <c r="B61" s="884" t="s">
        <v>119</v>
      </c>
      <c r="C61" s="188"/>
      <c r="D61" s="181"/>
      <c r="E61" s="40"/>
    </row>
    <row r="62" spans="1:23" ht="12.75" customHeight="1">
      <c r="B62" s="884"/>
      <c r="C62" s="188"/>
      <c r="D62" s="181"/>
      <c r="E62" s="183"/>
    </row>
    <row r="63" spans="1:23" ht="12.75" customHeight="1">
      <c r="B63" s="884"/>
      <c r="C63" s="188"/>
      <c r="D63" s="181"/>
      <c r="E63" s="183"/>
    </row>
    <row r="64" spans="1:23" ht="12.75" customHeight="1">
      <c r="B64" s="180"/>
      <c r="C64" s="188"/>
      <c r="D64" s="181"/>
      <c r="E64" s="183"/>
    </row>
    <row r="65" spans="1:5" ht="12.75" customHeight="1">
      <c r="B65" s="180"/>
      <c r="C65" s="188"/>
      <c r="D65" s="181"/>
      <c r="E65" s="183"/>
    </row>
    <row r="66" spans="1:5" ht="12.75" customHeight="1">
      <c r="B66" s="181"/>
      <c r="C66" s="183"/>
      <c r="D66" s="181"/>
      <c r="E66" s="183"/>
    </row>
    <row r="67" spans="1:5" ht="12.75" customHeight="1">
      <c r="B67" s="182"/>
      <c r="C67" s="183"/>
      <c r="D67" s="183"/>
      <c r="E67" s="183"/>
    </row>
    <row r="68" spans="1:5" ht="12.75" customHeight="1">
      <c r="B68" s="61" t="s">
        <v>78</v>
      </c>
      <c r="C68" s="189"/>
      <c r="D68" s="184"/>
      <c r="E68" s="189"/>
    </row>
    <row r="70" spans="1:5" s="44" customFormat="1" ht="14.25">
      <c r="A70" s="185" t="s">
        <v>19</v>
      </c>
      <c r="C70" s="45"/>
      <c r="E70" s="45"/>
    </row>
    <row r="71" spans="1:5" s="44" customFormat="1" ht="14.25">
      <c r="A71" s="322" t="s">
        <v>686</v>
      </c>
      <c r="C71" s="45"/>
      <c r="E71" s="45"/>
    </row>
    <row r="72" spans="1:5" s="44" customFormat="1" ht="14.25">
      <c r="A72" s="185" t="s">
        <v>663</v>
      </c>
      <c r="C72" s="45"/>
      <c r="E72" s="45"/>
    </row>
    <row r="73" spans="1:5" s="44" customFormat="1" ht="14.25">
      <c r="A73" s="91" t="s">
        <v>99</v>
      </c>
      <c r="C73" s="45"/>
      <c r="E73" s="45"/>
    </row>
  </sheetData>
  <mergeCells count="4">
    <mergeCell ref="B11:W11"/>
    <mergeCell ref="B61:B63"/>
    <mergeCell ref="A5:E5"/>
    <mergeCell ref="A6:E6"/>
  </mergeCells>
  <pageMargins left="0.70866141732283472" right="0.70866141732283472" top="0.74803149606299213" bottom="0.74803149606299213" header="0.31496062992125984" footer="0.31496062992125984"/>
  <pageSetup scale="3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5:Y41"/>
  <sheetViews>
    <sheetView showGridLines="0" zoomScale="70" zoomScaleNormal="70" workbookViewId="0">
      <selection activeCell="B31" sqref="B31"/>
    </sheetView>
  </sheetViews>
  <sheetFormatPr baseColWidth="10" defaultColWidth="8.625" defaultRowHeight="14.25"/>
  <cols>
    <col min="1" max="1" width="8.625" customWidth="1"/>
    <col min="2" max="2" width="88.625" customWidth="1"/>
    <col min="3" max="3" width="3.5" customWidth="1"/>
  </cols>
  <sheetData>
    <row r="5" spans="1:25">
      <c r="A5" s="864" t="str">
        <f>'OE-01'!A5:J5</f>
        <v>CONCURSO PÚBLICO No. SMEM-CCA-02-2021.</v>
      </c>
      <c r="B5" s="864"/>
      <c r="C5" s="864"/>
      <c r="D5" s="864"/>
      <c r="E5" s="864"/>
    </row>
    <row r="6" spans="1:25" ht="15">
      <c r="A6" s="865" t="str">
        <f>'OE-01'!A6:J6</f>
        <v>“PROYECTO AUTOPISTA VIALIDAD PONIENTE”</v>
      </c>
      <c r="B6" s="865"/>
      <c r="C6" s="865"/>
      <c r="D6" s="865"/>
      <c r="E6" s="865"/>
    </row>
    <row r="9" spans="1:25" ht="15">
      <c r="A9" s="46" t="s">
        <v>445</v>
      </c>
    </row>
    <row r="11" spans="1:25" ht="15">
      <c r="B11" s="871" t="s">
        <v>153</v>
      </c>
      <c r="C11" s="665"/>
      <c r="D11" s="665"/>
      <c r="E11" s="872"/>
      <c r="F11" s="872"/>
      <c r="G11" s="872"/>
      <c r="H11" s="665"/>
      <c r="I11" s="665"/>
      <c r="J11" s="665"/>
      <c r="K11" s="665"/>
      <c r="L11" s="665"/>
      <c r="M11" s="665"/>
      <c r="N11" s="872"/>
      <c r="O11" s="872"/>
      <c r="P11" s="872"/>
      <c r="Q11" s="872"/>
      <c r="R11" s="872"/>
      <c r="S11" s="872"/>
      <c r="T11" s="872"/>
      <c r="U11" s="872"/>
      <c r="V11" s="872"/>
      <c r="W11" s="872"/>
      <c r="X11" s="872"/>
      <c r="Y11" s="873"/>
    </row>
    <row r="12" spans="1:25">
      <c r="B12" s="23"/>
      <c r="C12" s="57"/>
      <c r="D12" s="57"/>
      <c r="E12" s="122"/>
      <c r="F12" s="57"/>
      <c r="G12" s="122"/>
      <c r="H12" s="25"/>
      <c r="I12" s="25"/>
      <c r="J12" s="25"/>
      <c r="K12" s="25"/>
      <c r="L12" s="25"/>
      <c r="M12" s="25"/>
      <c r="N12" s="25"/>
      <c r="O12" s="25"/>
      <c r="P12" s="25"/>
      <c r="Q12" s="25"/>
      <c r="R12" s="25"/>
      <c r="S12" s="25"/>
      <c r="T12" s="25"/>
      <c r="U12" s="25"/>
      <c r="V12" s="25"/>
      <c r="W12" s="25"/>
      <c r="X12" s="25"/>
      <c r="Y12" s="26"/>
    </row>
    <row r="13" spans="1:25">
      <c r="B13" s="27" t="s">
        <v>697</v>
      </c>
      <c r="C13" s="60"/>
      <c r="D13" s="60"/>
      <c r="E13" s="123"/>
      <c r="F13" s="60"/>
      <c r="G13" s="123"/>
      <c r="H13" s="28"/>
      <c r="I13" s="28"/>
      <c r="J13" s="28"/>
      <c r="K13" s="28"/>
      <c r="L13" s="28"/>
      <c r="M13" s="28"/>
      <c r="N13" s="28"/>
      <c r="O13" s="28"/>
      <c r="P13" s="28"/>
      <c r="Q13" s="28"/>
      <c r="R13" s="28"/>
      <c r="S13" s="28"/>
      <c r="T13" s="28"/>
      <c r="U13" s="28"/>
      <c r="V13" s="28"/>
      <c r="W13" s="28"/>
      <c r="X13" s="28"/>
      <c r="Y13" s="29"/>
    </row>
    <row r="16" spans="1:25">
      <c r="B16" s="143" t="s">
        <v>441</v>
      </c>
      <c r="C16" s="280"/>
      <c r="D16" s="280"/>
      <c r="E16" s="137"/>
      <c r="F16" s="138"/>
      <c r="G16" s="216"/>
      <c r="H16" s="85"/>
      <c r="I16" s="85"/>
      <c r="J16" s="85"/>
      <c r="K16" s="85"/>
      <c r="L16" s="85"/>
      <c r="M16" s="85"/>
      <c r="N16" s="85"/>
      <c r="O16" s="85"/>
      <c r="P16" s="85"/>
      <c r="Q16" s="85"/>
      <c r="R16" s="85"/>
      <c r="S16" s="85"/>
      <c r="T16" s="85"/>
      <c r="U16" s="217"/>
      <c r="V16" s="136"/>
      <c r="W16" s="132"/>
      <c r="X16" s="132"/>
      <c r="Y16" s="133"/>
    </row>
    <row r="17" spans="2:25">
      <c r="B17" s="144" t="s">
        <v>18</v>
      </c>
      <c r="C17" s="281"/>
      <c r="D17" s="281"/>
      <c r="E17" s="139"/>
      <c r="F17" s="140"/>
      <c r="G17" s="37"/>
      <c r="H17" s="25"/>
      <c r="I17" s="25"/>
      <c r="J17" s="25"/>
      <c r="K17" s="25"/>
      <c r="L17" s="25"/>
      <c r="M17" s="25"/>
      <c r="N17" s="25"/>
      <c r="O17" s="25"/>
      <c r="P17" s="25"/>
      <c r="Q17" s="25"/>
      <c r="R17" s="25"/>
      <c r="S17" s="25"/>
      <c r="T17" s="25"/>
      <c r="U17" s="26"/>
      <c r="V17" s="32" t="s">
        <v>3</v>
      </c>
      <c r="W17" s="38"/>
      <c r="X17" s="38" t="s">
        <v>26</v>
      </c>
      <c r="Y17" s="118"/>
    </row>
    <row r="18" spans="2:25">
      <c r="B18" s="144" t="s">
        <v>2</v>
      </c>
      <c r="C18" s="281"/>
      <c r="D18" s="281"/>
      <c r="E18" s="139"/>
      <c r="F18" s="140"/>
      <c r="G18" s="37"/>
      <c r="H18" s="25"/>
      <c r="I18" s="25"/>
      <c r="J18" s="25"/>
      <c r="K18" s="25"/>
      <c r="L18" s="25"/>
      <c r="M18" s="25"/>
      <c r="N18" s="25"/>
      <c r="O18" s="25"/>
      <c r="P18" s="25"/>
      <c r="Q18" s="25"/>
      <c r="R18" s="25"/>
      <c r="S18" s="25"/>
      <c r="T18" s="25"/>
      <c r="U18" s="26"/>
      <c r="V18" s="32"/>
      <c r="W18" s="38"/>
      <c r="X18" s="38"/>
      <c r="Y18" s="118"/>
    </row>
    <row r="19" spans="2:25">
      <c r="B19" s="131" t="s">
        <v>20</v>
      </c>
      <c r="C19" s="282"/>
      <c r="D19" s="282"/>
      <c r="E19" s="141"/>
      <c r="F19" s="142"/>
      <c r="G19" s="218"/>
      <c r="H19" s="28"/>
      <c r="I19" s="28"/>
      <c r="J19" s="28"/>
      <c r="K19" s="28"/>
      <c r="L19" s="28"/>
      <c r="M19" s="28"/>
      <c r="N19" s="28"/>
      <c r="O19" s="28"/>
      <c r="P19" s="28"/>
      <c r="Q19" s="28"/>
      <c r="R19" s="28"/>
      <c r="S19" s="28"/>
      <c r="T19" s="28"/>
      <c r="U19" s="29"/>
      <c r="V19" s="33"/>
      <c r="W19" s="119"/>
      <c r="X19" s="119"/>
      <c r="Y19" s="120"/>
    </row>
    <row r="21" spans="2:25">
      <c r="H21" s="97" t="s">
        <v>154</v>
      </c>
      <c r="I21" s="98"/>
      <c r="J21" s="98"/>
      <c r="K21" s="98"/>
      <c r="L21" s="98"/>
      <c r="M21" s="98"/>
      <c r="N21" s="134"/>
      <c r="O21" s="134"/>
      <c r="P21" s="134"/>
      <c r="Q21" s="134"/>
      <c r="R21" s="134"/>
      <c r="S21" s="134"/>
      <c r="T21" s="134"/>
      <c r="U21" s="134"/>
      <c r="V21" s="134"/>
      <c r="W21" s="134"/>
      <c r="X21" s="134"/>
      <c r="Y21" s="99"/>
    </row>
    <row r="22" spans="2:25" ht="15">
      <c r="B22" s="886" t="s">
        <v>716</v>
      </c>
      <c r="C22" s="886"/>
      <c r="D22" s="886"/>
      <c r="E22" s="886"/>
      <c r="F22" s="886"/>
      <c r="G22" s="886"/>
      <c r="H22" s="100" t="s">
        <v>38</v>
      </c>
      <c r="I22" s="101"/>
      <c r="J22" s="101"/>
      <c r="K22" s="101"/>
      <c r="L22" s="101"/>
      <c r="M22" s="101"/>
      <c r="N22" s="135"/>
      <c r="O22" s="135"/>
      <c r="P22" s="135"/>
      <c r="Q22" s="135"/>
      <c r="R22" s="135"/>
      <c r="S22" s="135"/>
      <c r="T22" s="135"/>
      <c r="U22" s="135"/>
      <c r="V22" s="135"/>
      <c r="W22" s="135"/>
      <c r="X22" s="135"/>
      <c r="Y22" s="102"/>
    </row>
    <row r="23" spans="2:25" ht="15">
      <c r="B23" s="886" t="s">
        <v>155</v>
      </c>
      <c r="C23" s="886"/>
      <c r="D23" s="886"/>
      <c r="E23" s="886"/>
      <c r="F23" s="886"/>
      <c r="G23" s="886"/>
      <c r="H23" s="90">
        <v>1</v>
      </c>
      <c r="I23" s="90">
        <f>H23+1</f>
        <v>2</v>
      </c>
      <c r="J23" s="90">
        <f t="shared" ref="J23:V23" si="0">I23+1</f>
        <v>3</v>
      </c>
      <c r="K23" s="90">
        <f t="shared" si="0"/>
        <v>4</v>
      </c>
      <c r="L23" s="90">
        <f t="shared" si="0"/>
        <v>5</v>
      </c>
      <c r="M23" s="90">
        <f t="shared" si="0"/>
        <v>6</v>
      </c>
      <c r="N23" s="90">
        <f t="shared" si="0"/>
        <v>7</v>
      </c>
      <c r="O23" s="90">
        <f t="shared" si="0"/>
        <v>8</v>
      </c>
      <c r="P23" s="90">
        <f t="shared" si="0"/>
        <v>9</v>
      </c>
      <c r="Q23" s="90">
        <f t="shared" si="0"/>
        <v>10</v>
      </c>
      <c r="R23" s="90">
        <f t="shared" si="0"/>
        <v>11</v>
      </c>
      <c r="S23" s="90">
        <f t="shared" si="0"/>
        <v>12</v>
      </c>
      <c r="T23" s="90">
        <f t="shared" si="0"/>
        <v>13</v>
      </c>
      <c r="U23" s="90">
        <f t="shared" si="0"/>
        <v>14</v>
      </c>
      <c r="V23" s="90">
        <f t="shared" si="0"/>
        <v>15</v>
      </c>
      <c r="W23" s="303" t="s">
        <v>123</v>
      </c>
      <c r="X23" s="303" t="s">
        <v>123</v>
      </c>
      <c r="Y23" s="90" t="s">
        <v>124</v>
      </c>
    </row>
    <row r="24" spans="2:25">
      <c r="B24" s="885" t="s">
        <v>156</v>
      </c>
      <c r="C24" s="885"/>
      <c r="D24" s="885"/>
      <c r="E24" s="885"/>
      <c r="F24" s="885"/>
      <c r="G24" s="885"/>
      <c r="H24" s="84"/>
      <c r="I24" s="84"/>
      <c r="J24" s="84"/>
      <c r="K24" s="84"/>
      <c r="L24" s="84"/>
      <c r="M24" s="84"/>
      <c r="N24" s="84"/>
      <c r="O24" s="84"/>
      <c r="P24" s="84"/>
      <c r="Q24" s="84"/>
      <c r="R24" s="84"/>
      <c r="S24" s="84"/>
      <c r="T24" s="84"/>
      <c r="U24" s="84"/>
      <c r="V24" s="84"/>
      <c r="W24" s="84"/>
      <c r="X24" s="84"/>
      <c r="Y24" s="84"/>
    </row>
    <row r="25" spans="2:25">
      <c r="B25" s="885" t="s">
        <v>708</v>
      </c>
      <c r="C25" s="885"/>
      <c r="D25" s="885"/>
      <c r="E25" s="885"/>
      <c r="F25" s="885"/>
      <c r="G25" s="885"/>
      <c r="H25" s="84"/>
      <c r="I25" s="84"/>
      <c r="J25" s="84"/>
      <c r="K25" s="84"/>
      <c r="L25" s="84"/>
      <c r="M25" s="84"/>
      <c r="N25" s="84"/>
      <c r="O25" s="84"/>
      <c r="P25" s="84"/>
      <c r="Q25" s="84"/>
      <c r="R25" s="84"/>
      <c r="S25" s="84"/>
      <c r="T25" s="84"/>
      <c r="U25" s="84"/>
      <c r="V25" s="84"/>
      <c r="W25" s="84"/>
      <c r="X25" s="84"/>
      <c r="Y25" s="84"/>
    </row>
    <row r="26" spans="2:25">
      <c r="B26" s="885" t="s">
        <v>709</v>
      </c>
      <c r="C26" s="885"/>
      <c r="D26" s="885"/>
      <c r="E26" s="885"/>
      <c r="F26" s="885"/>
      <c r="G26" s="885"/>
      <c r="H26" s="84"/>
      <c r="I26" s="84"/>
      <c r="J26" s="84"/>
      <c r="K26" s="84"/>
      <c r="L26" s="84"/>
      <c r="M26" s="84"/>
      <c r="N26" s="84"/>
      <c r="O26" s="84"/>
      <c r="P26" s="84"/>
      <c r="Q26" s="84"/>
      <c r="R26" s="84"/>
      <c r="S26" s="84"/>
      <c r="T26" s="84"/>
      <c r="U26" s="84"/>
      <c r="V26" s="84"/>
      <c r="W26" s="84"/>
      <c r="X26" s="84"/>
      <c r="Y26" s="84"/>
    </row>
    <row r="27" spans="2:25">
      <c r="B27" s="885" t="s">
        <v>710</v>
      </c>
      <c r="C27" s="885"/>
      <c r="D27" s="885"/>
      <c r="E27" s="885"/>
      <c r="F27" s="885"/>
      <c r="G27" s="885"/>
      <c r="H27" s="84"/>
      <c r="I27" s="84"/>
      <c r="J27" s="84"/>
      <c r="K27" s="84"/>
      <c r="L27" s="84"/>
      <c r="M27" s="84"/>
      <c r="N27" s="84"/>
      <c r="O27" s="84"/>
      <c r="P27" s="84"/>
      <c r="Q27" s="84"/>
      <c r="R27" s="84"/>
      <c r="S27" s="84"/>
      <c r="T27" s="84"/>
      <c r="U27" s="84"/>
      <c r="V27" s="84"/>
      <c r="W27" s="84"/>
      <c r="X27" s="84"/>
      <c r="Y27" s="84"/>
    </row>
    <row r="28" spans="2:25">
      <c r="B28" s="885" t="s">
        <v>711</v>
      </c>
      <c r="C28" s="885"/>
      <c r="D28" s="885"/>
      <c r="E28" s="885"/>
      <c r="F28" s="885"/>
      <c r="G28" s="885"/>
      <c r="H28" s="84"/>
      <c r="I28" s="84"/>
      <c r="J28" s="84"/>
      <c r="K28" s="84"/>
      <c r="L28" s="84"/>
      <c r="M28" s="84"/>
      <c r="N28" s="84"/>
      <c r="O28" s="84"/>
      <c r="P28" s="84"/>
      <c r="Q28" s="84"/>
      <c r="R28" s="84"/>
      <c r="S28" s="84"/>
      <c r="T28" s="84"/>
      <c r="U28" s="84"/>
      <c r="V28" s="84"/>
      <c r="W28" s="84"/>
      <c r="X28" s="84"/>
      <c r="Y28" s="84"/>
    </row>
    <row r="33" spans="1:2">
      <c r="B33" s="182"/>
    </row>
    <row r="34" spans="1:2">
      <c r="B34" s="301" t="s">
        <v>78</v>
      </c>
    </row>
    <row r="37" spans="1:2">
      <c r="A37" s="185"/>
    </row>
    <row r="38" spans="1:2">
      <c r="A38" s="185" t="s">
        <v>19</v>
      </c>
    </row>
    <row r="39" spans="1:2">
      <c r="A39" s="322" t="s">
        <v>684</v>
      </c>
    </row>
    <row r="40" spans="1:2">
      <c r="A40" s="185" t="s">
        <v>553</v>
      </c>
    </row>
    <row r="41" spans="1:2">
      <c r="A41" s="185"/>
    </row>
  </sheetData>
  <mergeCells count="10">
    <mergeCell ref="B27:G27"/>
    <mergeCell ref="B28:G28"/>
    <mergeCell ref="B24:G24"/>
    <mergeCell ref="A5:E5"/>
    <mergeCell ref="A6:E6"/>
    <mergeCell ref="B11:Y11"/>
    <mergeCell ref="B23:G23"/>
    <mergeCell ref="B22:G22"/>
    <mergeCell ref="B25:G25"/>
    <mergeCell ref="B26:G2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5:Z56"/>
  <sheetViews>
    <sheetView showGridLines="0" zoomScale="70" zoomScaleNormal="70" workbookViewId="0">
      <selection activeCell="A5" sqref="A5:E5"/>
    </sheetView>
  </sheetViews>
  <sheetFormatPr baseColWidth="10" defaultColWidth="8.625" defaultRowHeight="14.25"/>
  <cols>
    <col min="2" max="2" width="57.125" customWidth="1"/>
    <col min="3" max="3" width="4.125" customWidth="1"/>
    <col min="4" max="5" width="21.125" customWidth="1"/>
    <col min="6" max="6" width="12.625" customWidth="1"/>
    <col min="7" max="7" width="21.125" customWidth="1"/>
  </cols>
  <sheetData>
    <row r="5" spans="1:26">
      <c r="A5" s="864" t="str">
        <f>'OE-01'!A5:J5</f>
        <v>CONCURSO PÚBLICO No. SMEM-CCA-02-2021.</v>
      </c>
      <c r="B5" s="864"/>
      <c r="C5" s="864"/>
      <c r="D5" s="864"/>
      <c r="E5" s="864"/>
    </row>
    <row r="6" spans="1:26" ht="15">
      <c r="A6" s="865" t="str">
        <f>'OE-01'!A6:J6</f>
        <v>“PROYECTO AUTOPISTA VIALIDAD PONIENTE”</v>
      </c>
      <c r="B6" s="865"/>
      <c r="C6" s="865"/>
      <c r="D6" s="865"/>
      <c r="E6" s="865"/>
    </row>
    <row r="9" spans="1:26" ht="15">
      <c r="A9" s="46" t="s">
        <v>666</v>
      </c>
    </row>
    <row r="11" spans="1:26" ht="15">
      <c r="B11" s="315" t="s">
        <v>158</v>
      </c>
      <c r="C11" s="316"/>
      <c r="D11" s="316"/>
      <c r="E11" s="317"/>
      <c r="F11" s="317"/>
      <c r="G11" s="317"/>
      <c r="H11" s="320"/>
      <c r="I11" s="318"/>
      <c r="J11" s="318"/>
      <c r="K11" s="318"/>
      <c r="L11" s="318"/>
      <c r="M11" s="318"/>
      <c r="N11" s="318"/>
      <c r="O11" s="318"/>
      <c r="P11" s="318"/>
      <c r="Q11" s="318"/>
      <c r="R11" s="318"/>
      <c r="S11" s="318"/>
      <c r="T11" s="318"/>
      <c r="U11" s="318"/>
      <c r="V11" s="318"/>
      <c r="W11" s="318"/>
      <c r="X11" s="318"/>
      <c r="Y11" s="318"/>
      <c r="Z11" s="314"/>
    </row>
    <row r="12" spans="1:26">
      <c r="B12" s="23"/>
      <c r="C12" s="57"/>
      <c r="D12" s="57"/>
      <c r="E12" s="122"/>
      <c r="F12" s="57"/>
      <c r="G12" s="122"/>
      <c r="H12" s="26"/>
      <c r="I12" s="25"/>
      <c r="J12" s="25"/>
      <c r="K12" s="25"/>
      <c r="L12" s="25"/>
      <c r="M12" s="25"/>
      <c r="N12" s="25"/>
      <c r="O12" s="25"/>
      <c r="P12" s="25"/>
      <c r="Q12" s="25"/>
      <c r="R12" s="25"/>
      <c r="S12" s="25"/>
      <c r="T12" s="25"/>
      <c r="U12" s="25"/>
      <c r="V12" s="25"/>
      <c r="W12" s="25"/>
      <c r="X12" s="25"/>
      <c r="Y12" s="25"/>
      <c r="Z12" s="314"/>
    </row>
    <row r="13" spans="1:26">
      <c r="B13" s="27" t="s">
        <v>697</v>
      </c>
      <c r="C13" s="60"/>
      <c r="D13" s="60"/>
      <c r="E13" s="123"/>
      <c r="F13" s="60"/>
      <c r="G13" s="123"/>
      <c r="H13" s="29"/>
      <c r="I13" s="25"/>
      <c r="J13" s="25"/>
      <c r="K13" s="25"/>
      <c r="L13" s="25"/>
      <c r="M13" s="25"/>
      <c r="N13" s="25"/>
      <c r="O13" s="25"/>
      <c r="P13" s="25"/>
      <c r="Q13" s="25"/>
      <c r="R13" s="25"/>
      <c r="S13" s="25"/>
      <c r="T13" s="25"/>
      <c r="U13" s="25"/>
      <c r="V13" s="25"/>
      <c r="W13" s="25"/>
      <c r="X13" s="25"/>
      <c r="Y13" s="25"/>
      <c r="Z13" s="314"/>
    </row>
    <row r="16" spans="1:26">
      <c r="B16" s="143" t="s">
        <v>441</v>
      </c>
      <c r="C16" s="280"/>
      <c r="D16" s="280"/>
      <c r="E16" s="136"/>
      <c r="F16" s="116"/>
      <c r="G16" s="116"/>
      <c r="H16" s="133"/>
      <c r="I16" s="25"/>
      <c r="J16" s="25"/>
      <c r="K16" s="25"/>
      <c r="L16" s="25"/>
      <c r="M16" s="25"/>
      <c r="N16" s="25"/>
      <c r="O16" s="25"/>
      <c r="P16" s="25"/>
      <c r="Q16" s="25"/>
      <c r="R16" s="25"/>
      <c r="S16" s="25"/>
      <c r="T16" s="25"/>
      <c r="U16" s="25"/>
      <c r="V16" s="35"/>
      <c r="W16" s="38"/>
      <c r="X16" s="38"/>
      <c r="Y16" s="38"/>
      <c r="Z16" s="314"/>
    </row>
    <row r="17" spans="2:26">
      <c r="B17" s="144" t="s">
        <v>18</v>
      </c>
      <c r="C17" s="281"/>
      <c r="D17" s="281"/>
      <c r="E17" s="319" t="s">
        <v>3</v>
      </c>
      <c r="F17" s="38"/>
      <c r="G17" s="38" t="s">
        <v>26</v>
      </c>
      <c r="H17" s="118"/>
      <c r="I17" s="25"/>
      <c r="J17" s="25"/>
      <c r="K17" s="25"/>
      <c r="L17" s="25"/>
      <c r="M17" s="25"/>
      <c r="N17" s="25"/>
      <c r="O17" s="25"/>
      <c r="P17" s="25"/>
      <c r="Q17" s="25"/>
      <c r="R17" s="25"/>
      <c r="S17" s="25"/>
      <c r="T17" s="25"/>
      <c r="U17" s="25"/>
      <c r="V17" s="35"/>
      <c r="W17" s="38"/>
      <c r="X17" s="38"/>
      <c r="Y17" s="38"/>
      <c r="Z17" s="314"/>
    </row>
    <row r="18" spans="2:26">
      <c r="B18" s="144" t="s">
        <v>2</v>
      </c>
      <c r="C18" s="281"/>
      <c r="D18" s="281"/>
      <c r="E18" s="319"/>
      <c r="F18" s="38"/>
      <c r="G18" s="38"/>
      <c r="H18" s="118"/>
      <c r="I18" s="25"/>
      <c r="J18" s="25"/>
      <c r="K18" s="25"/>
      <c r="L18" s="25"/>
      <c r="M18" s="25"/>
      <c r="N18" s="25"/>
      <c r="O18" s="25"/>
      <c r="P18" s="25"/>
      <c r="Q18" s="25"/>
      <c r="R18" s="25"/>
      <c r="S18" s="25"/>
      <c r="T18" s="25"/>
      <c r="U18" s="25"/>
      <c r="V18" s="35"/>
      <c r="W18" s="38"/>
      <c r="X18" s="38"/>
      <c r="Y18" s="38"/>
      <c r="Z18" s="314"/>
    </row>
    <row r="19" spans="2:26">
      <c r="B19" s="131" t="s">
        <v>20</v>
      </c>
      <c r="C19" s="282"/>
      <c r="D19" s="282"/>
      <c r="E19" s="33"/>
      <c r="F19" s="119"/>
      <c r="G19" s="119"/>
      <c r="H19" s="120"/>
      <c r="I19" s="25"/>
      <c r="J19" s="25"/>
      <c r="K19" s="25"/>
      <c r="L19" s="25"/>
      <c r="M19" s="25"/>
      <c r="N19" s="25"/>
      <c r="O19" s="25"/>
      <c r="P19" s="25"/>
      <c r="Q19" s="25"/>
      <c r="R19" s="25"/>
      <c r="S19" s="25"/>
      <c r="T19" s="25"/>
      <c r="U19" s="25"/>
      <c r="V19" s="35"/>
      <c r="W19" s="38"/>
      <c r="X19" s="38"/>
      <c r="Y19" s="38"/>
      <c r="Z19" s="314"/>
    </row>
    <row r="22" spans="2:26">
      <c r="B22" s="305" t="s">
        <v>159</v>
      </c>
      <c r="C22" s="229"/>
      <c r="D22" s="229"/>
      <c r="E22" s="229"/>
      <c r="F22" s="229"/>
      <c r="G22" s="229"/>
    </row>
    <row r="23" spans="2:26">
      <c r="B23" s="305"/>
      <c r="C23" s="229"/>
      <c r="D23" s="229"/>
      <c r="E23" s="229"/>
      <c r="F23" s="229"/>
      <c r="G23" s="229"/>
    </row>
    <row r="24" spans="2:26">
      <c r="B24" s="305" t="s">
        <v>716</v>
      </c>
      <c r="C24" s="305"/>
      <c r="D24" s="306"/>
      <c r="E24" s="1"/>
      <c r="F24" s="229"/>
      <c r="G24" s="229"/>
    </row>
    <row r="25" spans="2:26" ht="15">
      <c r="B25" s="307" t="s">
        <v>160</v>
      </c>
      <c r="C25" s="229"/>
      <c r="D25" s="308"/>
      <c r="E25" s="309"/>
      <c r="F25" s="309"/>
      <c r="G25" s="310"/>
    </row>
    <row r="26" spans="2:26" ht="27.75" customHeight="1">
      <c r="B26" s="307" t="s">
        <v>155</v>
      </c>
      <c r="C26" s="229"/>
      <c r="D26" s="307" t="s">
        <v>154</v>
      </c>
      <c r="E26" s="307" t="s">
        <v>563</v>
      </c>
      <c r="F26" s="887" t="s">
        <v>713</v>
      </c>
      <c r="G26" s="888"/>
    </row>
    <row r="27" spans="2:26">
      <c r="B27" s="311" t="s">
        <v>156</v>
      </c>
      <c r="C27" s="229"/>
      <c r="D27" s="312"/>
      <c r="E27" s="313"/>
      <c r="F27" s="890"/>
      <c r="G27" s="891"/>
    </row>
    <row r="28" spans="2:26">
      <c r="B28" s="311" t="s">
        <v>708</v>
      </c>
      <c r="C28" s="229"/>
      <c r="D28" s="312"/>
      <c r="E28" s="313"/>
      <c r="F28" s="632"/>
      <c r="G28" s="633"/>
    </row>
    <row r="29" spans="2:26">
      <c r="B29" s="311" t="s">
        <v>709</v>
      </c>
      <c r="C29" s="229"/>
      <c r="D29" s="312"/>
      <c r="E29" s="313"/>
      <c r="F29" s="632"/>
      <c r="G29" s="633"/>
    </row>
    <row r="30" spans="2:26">
      <c r="B30" s="311" t="s">
        <v>710</v>
      </c>
      <c r="C30" s="229"/>
      <c r="D30" s="312"/>
      <c r="E30" s="313"/>
      <c r="F30" s="632"/>
      <c r="G30" s="633"/>
    </row>
    <row r="31" spans="2:26">
      <c r="B31" s="311" t="s">
        <v>711</v>
      </c>
      <c r="C31" s="229"/>
      <c r="D31" s="312"/>
      <c r="E31" s="313"/>
      <c r="F31" s="632"/>
      <c r="G31" s="633"/>
    </row>
    <row r="32" spans="2:26">
      <c r="B32" s="311" t="s">
        <v>522</v>
      </c>
      <c r="C32" s="229"/>
      <c r="D32" s="312"/>
      <c r="E32" s="313"/>
      <c r="F32" s="890"/>
      <c r="G32" s="891"/>
    </row>
    <row r="33" spans="2:7">
      <c r="B33" s="485"/>
      <c r="C33" s="229"/>
      <c r="D33" s="486"/>
      <c r="E33" s="487"/>
      <c r="F33" s="488"/>
      <c r="G33" s="488"/>
    </row>
    <row r="34" spans="2:7">
      <c r="B34" s="485"/>
      <c r="C34" s="229"/>
      <c r="D34" s="486"/>
      <c r="E34" s="487"/>
      <c r="F34" s="488"/>
      <c r="G34" s="488"/>
    </row>
    <row r="35" spans="2:7">
      <c r="B35" s="311" t="s">
        <v>161</v>
      </c>
      <c r="C35" s="229"/>
      <c r="D35" s="312"/>
      <c r="E35" s="487"/>
      <c r="F35" s="890"/>
      <c r="G35" s="891"/>
    </row>
    <row r="36" spans="2:7">
      <c r="B36" s="311" t="s">
        <v>679</v>
      </c>
      <c r="C36" s="229"/>
      <c r="D36" s="487"/>
      <c r="E36" s="487"/>
      <c r="F36" s="890"/>
      <c r="G36" s="891"/>
    </row>
    <row r="37" spans="2:7">
      <c r="B37" s="311" t="s">
        <v>690</v>
      </c>
      <c r="C37" s="229"/>
      <c r="D37" s="487"/>
      <c r="E37" s="487"/>
      <c r="F37" s="890"/>
      <c r="G37" s="891"/>
    </row>
    <row r="38" spans="2:7">
      <c r="B38" s="485"/>
      <c r="C38" s="229"/>
      <c r="D38" s="486"/>
      <c r="E38" s="487"/>
      <c r="F38" s="488"/>
      <c r="G38" s="488"/>
    </row>
    <row r="39" spans="2:7">
      <c r="B39" s="485"/>
      <c r="C39" s="229"/>
      <c r="D39" s="486"/>
      <c r="E39" s="487"/>
      <c r="F39" s="488"/>
      <c r="G39" s="488"/>
    </row>
    <row r="40" spans="2:7">
      <c r="B40" s="496" t="s">
        <v>712</v>
      </c>
      <c r="C40" s="229"/>
      <c r="D40" s="312"/>
      <c r="E40" s="487"/>
      <c r="F40" s="488"/>
      <c r="G40" s="488"/>
    </row>
    <row r="49" spans="1:4">
      <c r="B49" s="889" t="s">
        <v>31</v>
      </c>
      <c r="C49" s="889"/>
      <c r="D49" s="889"/>
    </row>
    <row r="50" spans="1:4">
      <c r="B50" s="889"/>
      <c r="C50" s="889"/>
      <c r="D50" s="889"/>
    </row>
    <row r="51" spans="1:4">
      <c r="B51" s="889"/>
      <c r="C51" s="889"/>
      <c r="D51" s="889"/>
    </row>
    <row r="53" spans="1:4">
      <c r="A53" s="91" t="s">
        <v>19</v>
      </c>
    </row>
    <row r="54" spans="1:4">
      <c r="A54" s="322" t="s">
        <v>554</v>
      </c>
    </row>
    <row r="55" spans="1:4">
      <c r="A55" s="91" t="s">
        <v>555</v>
      </c>
    </row>
    <row r="56" spans="1:4">
      <c r="A56" s="91" t="s">
        <v>714</v>
      </c>
    </row>
  </sheetData>
  <mergeCells count="9">
    <mergeCell ref="A5:E5"/>
    <mergeCell ref="A6:E6"/>
    <mergeCell ref="F26:G26"/>
    <mergeCell ref="B49:D51"/>
    <mergeCell ref="F27:G27"/>
    <mergeCell ref="F32:G32"/>
    <mergeCell ref="F35:G35"/>
    <mergeCell ref="F36:G36"/>
    <mergeCell ref="F37:G3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70"/>
  <sheetViews>
    <sheetView showGridLines="0" view="pageBreakPreview" zoomScale="55" zoomScaleNormal="80" zoomScaleSheetLayoutView="55" zoomScalePageLayoutView="80" workbookViewId="0">
      <selection activeCell="D21" sqref="D21:J21"/>
    </sheetView>
  </sheetViews>
  <sheetFormatPr baseColWidth="10" defaultColWidth="8.625" defaultRowHeight="15.75" customHeight="1"/>
  <cols>
    <col min="1" max="1" width="8.625" style="41"/>
    <col min="2" max="2" width="89.5" style="41" customWidth="1"/>
    <col min="3" max="3" width="2.125" style="49" customWidth="1"/>
    <col min="4" max="4" width="20.125" style="41" customWidth="1"/>
    <col min="5" max="5" width="1.625" style="49" customWidth="1"/>
    <col min="6" max="23" width="12.625" style="41" customWidth="1"/>
    <col min="24" max="16384" width="8.625" style="41"/>
  </cols>
  <sheetData>
    <row r="1" spans="1:23" ht="12.75" customHeight="1"/>
    <row r="2" spans="1:23" ht="12.75" customHeight="1"/>
    <row r="3" spans="1:23" ht="12.75" customHeight="1"/>
    <row r="4" spans="1:23" ht="12.75" customHeight="1"/>
    <row r="5" spans="1:23" ht="15" customHeight="1">
      <c r="A5" s="864" t="str">
        <f>'OE-01'!A5:J5</f>
        <v>CONCURSO PÚBLICO No. SMEM-CCA-02-2021.</v>
      </c>
      <c r="B5" s="864"/>
      <c r="C5" s="864"/>
      <c r="D5" s="864"/>
      <c r="E5" s="864"/>
      <c r="F5" s="44"/>
      <c r="G5" s="44"/>
      <c r="H5" s="44"/>
      <c r="I5" s="44"/>
      <c r="J5" s="44"/>
      <c r="K5" s="44"/>
      <c r="L5" s="44"/>
      <c r="M5" s="44"/>
      <c r="N5" s="44"/>
      <c r="O5" s="44"/>
      <c r="P5" s="44"/>
      <c r="Q5" s="44"/>
      <c r="R5" s="44"/>
      <c r="S5" s="44"/>
      <c r="T5" s="44"/>
      <c r="U5" s="44"/>
      <c r="V5" s="44"/>
      <c r="W5" s="44"/>
    </row>
    <row r="6" spans="1:23" ht="15.75" customHeight="1">
      <c r="A6" s="865" t="str">
        <f>'OE-01'!A6:J6</f>
        <v>“PROYECTO AUTOPISTA VIALIDAD PONIENTE”</v>
      </c>
      <c r="B6" s="865"/>
      <c r="C6" s="865"/>
      <c r="D6" s="865"/>
      <c r="E6" s="865"/>
      <c r="F6" s="46"/>
      <c r="G6" s="46"/>
      <c r="H6" s="46"/>
      <c r="I6" s="46"/>
      <c r="J6" s="46"/>
      <c r="K6" s="46"/>
      <c r="L6" s="46"/>
      <c r="M6" s="46"/>
      <c r="N6" s="46"/>
      <c r="O6" s="46"/>
      <c r="P6" s="46"/>
      <c r="Q6" s="46"/>
      <c r="R6" s="46"/>
      <c r="S6" s="46"/>
      <c r="T6" s="46"/>
      <c r="U6" s="46"/>
      <c r="V6" s="46"/>
      <c r="W6" s="46"/>
    </row>
    <row r="7" spans="1:23" ht="12.75" customHeight="1"/>
    <row r="8" spans="1:23" ht="12.75" customHeight="1">
      <c r="A8" s="46" t="s">
        <v>446</v>
      </c>
    </row>
    <row r="9" spans="1:23" ht="12.75" customHeight="1"/>
    <row r="10" spans="1:23" ht="15">
      <c r="B10" s="201" t="s">
        <v>59</v>
      </c>
      <c r="C10" s="202"/>
      <c r="D10" s="202"/>
      <c r="E10" s="202"/>
      <c r="F10" s="202"/>
      <c r="G10" s="202"/>
      <c r="H10" s="202"/>
      <c r="I10" s="202"/>
      <c r="J10" s="202"/>
      <c r="K10" s="202"/>
      <c r="L10" s="202"/>
      <c r="M10" s="202"/>
      <c r="N10" s="202"/>
      <c r="O10" s="202"/>
      <c r="P10" s="202"/>
      <c r="Q10" s="202"/>
      <c r="R10" s="202"/>
      <c r="S10" s="202"/>
      <c r="T10" s="202"/>
      <c r="U10" s="202"/>
      <c r="V10" s="202"/>
      <c r="W10" s="203"/>
    </row>
    <row r="11" spans="1:23" ht="15">
      <c r="B11" s="47" t="s">
        <v>683</v>
      </c>
      <c r="C11" s="204"/>
      <c r="D11" s="204"/>
      <c r="E11" s="204"/>
      <c r="F11" s="204"/>
      <c r="G11" s="204"/>
      <c r="H11" s="204"/>
      <c r="I11" s="204"/>
      <c r="J11" s="204"/>
      <c r="K11" s="204"/>
      <c r="L11" s="204"/>
      <c r="M11" s="204"/>
      <c r="N11" s="204"/>
      <c r="O11" s="204"/>
      <c r="P11" s="204"/>
      <c r="Q11" s="204"/>
      <c r="R11" s="204"/>
      <c r="S11" s="204"/>
      <c r="T11" s="204"/>
      <c r="U11" s="204"/>
      <c r="V11" s="204"/>
      <c r="W11" s="205"/>
    </row>
    <row r="12" spans="1:23" ht="15">
      <c r="B12" s="47" t="s">
        <v>138</v>
      </c>
      <c r="C12" s="204"/>
      <c r="D12" s="204"/>
      <c r="E12" s="204"/>
      <c r="F12" s="204"/>
      <c r="G12" s="204"/>
      <c r="H12" s="204"/>
      <c r="I12" s="204"/>
      <c r="J12" s="204"/>
      <c r="K12" s="204"/>
      <c r="L12" s="204"/>
      <c r="M12" s="204"/>
      <c r="N12" s="204"/>
      <c r="O12" s="204"/>
      <c r="P12" s="204"/>
      <c r="Q12" s="204"/>
      <c r="R12" s="204"/>
      <c r="S12" s="204"/>
      <c r="T12" s="204"/>
      <c r="U12" s="204"/>
      <c r="V12" s="204"/>
      <c r="W12" s="205"/>
    </row>
    <row r="13" spans="1:23" ht="14.25">
      <c r="B13" s="47" t="s">
        <v>127</v>
      </c>
      <c r="C13" s="58"/>
      <c r="D13" s="58"/>
      <c r="E13" s="58"/>
      <c r="F13" s="49"/>
      <c r="G13" s="49"/>
      <c r="H13" s="49"/>
      <c r="I13" s="49"/>
      <c r="J13" s="49"/>
      <c r="K13" s="49"/>
      <c r="L13" s="49"/>
      <c r="M13" s="49"/>
      <c r="N13" s="49"/>
      <c r="O13" s="49"/>
      <c r="P13" s="49"/>
      <c r="Q13" s="49"/>
      <c r="R13" s="49"/>
      <c r="S13" s="49"/>
      <c r="T13" s="49"/>
      <c r="U13" s="49"/>
      <c r="V13" s="49"/>
      <c r="W13" s="146"/>
    </row>
    <row r="14" spans="1:23" ht="14.25">
      <c r="B14" s="27" t="s">
        <v>698</v>
      </c>
      <c r="C14" s="60"/>
      <c r="D14" s="60"/>
      <c r="E14" s="60"/>
      <c r="F14" s="147"/>
      <c r="G14" s="147"/>
      <c r="H14" s="147"/>
      <c r="I14" s="147"/>
      <c r="J14" s="147"/>
      <c r="K14" s="147"/>
      <c r="L14" s="147"/>
      <c r="M14" s="147"/>
      <c r="N14" s="147"/>
      <c r="O14" s="147"/>
      <c r="P14" s="147"/>
      <c r="Q14" s="147"/>
      <c r="R14" s="147"/>
      <c r="S14" s="147"/>
      <c r="T14" s="147"/>
      <c r="U14" s="147"/>
      <c r="V14" s="147"/>
      <c r="W14" s="148"/>
    </row>
    <row r="16" spans="1:23" ht="16.5" customHeight="1">
      <c r="B16" s="149" t="s">
        <v>715</v>
      </c>
      <c r="C16" s="150"/>
      <c r="D16" s="150"/>
      <c r="E16" s="151"/>
      <c r="F16" s="96"/>
      <c r="G16" s="150"/>
      <c r="H16" s="150"/>
      <c r="I16" s="150"/>
      <c r="J16" s="150"/>
      <c r="K16" s="150"/>
      <c r="L16" s="150"/>
      <c r="M16" s="150"/>
      <c r="N16" s="150"/>
      <c r="O16" s="150"/>
      <c r="P16" s="150"/>
      <c r="Q16" s="150"/>
      <c r="R16" s="150"/>
      <c r="S16" s="151"/>
      <c r="T16" s="152"/>
      <c r="U16" s="153"/>
      <c r="V16" s="153"/>
      <c r="W16" s="154"/>
    </row>
    <row r="17" spans="1:24" ht="16.5" customHeight="1">
      <c r="B17" s="155" t="s">
        <v>18</v>
      </c>
      <c r="D17" s="49"/>
      <c r="E17" s="146"/>
      <c r="F17" s="39"/>
      <c r="G17" s="49"/>
      <c r="H17" s="49"/>
      <c r="I17" s="49"/>
      <c r="J17" s="49"/>
      <c r="K17" s="49"/>
      <c r="L17" s="49"/>
      <c r="M17" s="49"/>
      <c r="N17" s="49"/>
      <c r="O17" s="49"/>
      <c r="P17" s="49"/>
      <c r="Q17" s="49"/>
      <c r="R17" s="49"/>
      <c r="S17" s="146"/>
      <c r="T17" s="156" t="s">
        <v>3</v>
      </c>
      <c r="U17" s="40"/>
      <c r="V17" s="40" t="s">
        <v>26</v>
      </c>
      <c r="W17" s="157"/>
    </row>
    <row r="18" spans="1:24" ht="16.5" customHeight="1">
      <c r="B18" s="155" t="s">
        <v>2</v>
      </c>
      <c r="D18" s="49"/>
      <c r="E18" s="146"/>
      <c r="F18" s="39"/>
      <c r="G18" s="49"/>
      <c r="H18" s="49"/>
      <c r="I18" s="49"/>
      <c r="J18" s="49"/>
      <c r="K18" s="49"/>
      <c r="L18" s="49"/>
      <c r="M18" s="49"/>
      <c r="N18" s="49"/>
      <c r="O18" s="49"/>
      <c r="P18" s="49"/>
      <c r="Q18" s="49"/>
      <c r="R18" s="49"/>
      <c r="S18" s="146"/>
      <c r="T18" s="156"/>
      <c r="U18" s="40"/>
      <c r="V18" s="40"/>
      <c r="W18" s="157"/>
    </row>
    <row r="19" spans="1:24" ht="14.25">
      <c r="B19" s="158" t="s">
        <v>20</v>
      </c>
      <c r="C19" s="147"/>
      <c r="D19" s="147"/>
      <c r="E19" s="148"/>
      <c r="F19" s="48"/>
      <c r="G19" s="147"/>
      <c r="H19" s="147"/>
      <c r="I19" s="147"/>
      <c r="J19" s="147"/>
      <c r="K19" s="147"/>
      <c r="L19" s="147"/>
      <c r="M19" s="147"/>
      <c r="N19" s="147"/>
      <c r="O19" s="147"/>
      <c r="P19" s="147"/>
      <c r="Q19" s="147"/>
      <c r="R19" s="147"/>
      <c r="S19" s="148"/>
      <c r="T19" s="159"/>
      <c r="U19" s="160"/>
      <c r="V19" s="160"/>
      <c r="W19" s="161"/>
    </row>
    <row r="20" spans="1:24" ht="14.25">
      <c r="B20" s="162"/>
      <c r="F20" s="162"/>
      <c r="G20" s="162"/>
      <c r="H20" s="162"/>
      <c r="I20" s="162"/>
      <c r="J20" s="162"/>
      <c r="K20" s="163"/>
      <c r="L20" s="163"/>
      <c r="M20" s="163"/>
      <c r="N20" s="163"/>
      <c r="O20" s="163"/>
      <c r="P20" s="163"/>
      <c r="Q20" s="163"/>
      <c r="R20" s="163"/>
      <c r="S20" s="163"/>
      <c r="T20" s="163"/>
      <c r="U20" s="163"/>
      <c r="V20" s="163"/>
      <c r="W20" s="163"/>
      <c r="X20" s="163"/>
    </row>
    <row r="21" spans="1:24" ht="14.25">
      <c r="B21" s="162"/>
      <c r="C21" s="162"/>
      <c r="D21" s="162"/>
      <c r="E21" s="162"/>
      <c r="F21" s="164" t="s">
        <v>117</v>
      </c>
      <c r="G21" s="165"/>
      <c r="H21" s="165"/>
      <c r="I21" s="165"/>
      <c r="J21" s="165"/>
      <c r="K21" s="165"/>
      <c r="L21" s="166"/>
      <c r="M21" s="166"/>
      <c r="N21" s="166"/>
      <c r="O21" s="166"/>
      <c r="P21" s="166"/>
      <c r="Q21" s="166"/>
      <c r="R21" s="166"/>
      <c r="S21" s="166"/>
      <c r="T21" s="166"/>
      <c r="U21" s="166"/>
      <c r="V21" s="166"/>
      <c r="W21" s="167"/>
    </row>
    <row r="22" spans="1:24" ht="20.25" customHeight="1">
      <c r="B22" s="168"/>
      <c r="C22" s="40"/>
      <c r="D22" s="168"/>
      <c r="E22" s="40"/>
      <c r="F22" s="100" t="s">
        <v>38</v>
      </c>
      <c r="G22" s="101"/>
      <c r="H22" s="101"/>
      <c r="I22" s="101"/>
      <c r="J22" s="101"/>
      <c r="K22" s="101"/>
      <c r="L22" s="135"/>
      <c r="M22" s="135"/>
      <c r="N22" s="135"/>
      <c r="O22" s="135"/>
      <c r="P22" s="135"/>
      <c r="Q22" s="135"/>
      <c r="R22" s="135"/>
      <c r="S22" s="135"/>
      <c r="T22" s="135"/>
      <c r="U22" s="135"/>
      <c r="V22" s="135"/>
      <c r="W22" s="102"/>
    </row>
    <row r="23" spans="1:24" ht="20.25" customHeight="1">
      <c r="B23" s="168"/>
      <c r="C23" s="40"/>
      <c r="D23" s="168"/>
      <c r="E23" s="40"/>
      <c r="F23" s="207">
        <v>1</v>
      </c>
      <c r="G23" s="208"/>
      <c r="H23" s="208"/>
      <c r="I23" s="209"/>
      <c r="J23" s="207">
        <f>F23 + 1</f>
        <v>2</v>
      </c>
      <c r="K23" s="208"/>
      <c r="L23" s="208"/>
      <c r="M23" s="209"/>
      <c r="N23" s="192" t="s">
        <v>139</v>
      </c>
      <c r="O23" s="192" t="s">
        <v>140</v>
      </c>
      <c r="P23" s="192" t="s">
        <v>141</v>
      </c>
      <c r="Q23" s="192" t="s">
        <v>142</v>
      </c>
      <c r="R23" s="192" t="s">
        <v>143</v>
      </c>
      <c r="S23" s="192" t="s">
        <v>144</v>
      </c>
      <c r="T23" s="192" t="s">
        <v>145</v>
      </c>
      <c r="U23" s="192" t="s">
        <v>146</v>
      </c>
      <c r="V23" s="192" t="s">
        <v>4</v>
      </c>
      <c r="W23" s="192" t="s">
        <v>124</v>
      </c>
    </row>
    <row r="24" spans="1:24" ht="32.25" customHeight="1">
      <c r="B24" s="169" t="s">
        <v>37</v>
      </c>
      <c r="C24" s="40"/>
      <c r="D24" s="170" t="s">
        <v>128</v>
      </c>
      <c r="E24" s="40"/>
      <c r="F24" s="206">
        <v>1</v>
      </c>
      <c r="G24" s="206">
        <f>F24+1</f>
        <v>2</v>
      </c>
      <c r="H24" s="192" t="s">
        <v>4</v>
      </c>
      <c r="I24" s="206">
        <f>F24 + 11</f>
        <v>12</v>
      </c>
      <c r="J24" s="206">
        <f>I24+1</f>
        <v>13</v>
      </c>
      <c r="K24" s="206">
        <f>J24+1</f>
        <v>14</v>
      </c>
      <c r="L24" s="192" t="s">
        <v>46</v>
      </c>
      <c r="M24" s="206" t="s">
        <v>564</v>
      </c>
      <c r="N24" s="206"/>
      <c r="O24" s="206"/>
      <c r="P24" s="192"/>
      <c r="Q24" s="206"/>
      <c r="R24" s="192"/>
      <c r="S24" s="192"/>
      <c r="T24" s="192"/>
      <c r="U24" s="192"/>
      <c r="V24" s="192"/>
      <c r="W24" s="192"/>
    </row>
    <row r="25" spans="1:24" s="49" customFormat="1" ht="11.45" customHeight="1">
      <c r="B25" s="171"/>
      <c r="C25" s="40"/>
      <c r="D25" s="172"/>
      <c r="E25" s="40"/>
      <c r="F25" s="173"/>
      <c r="G25" s="173"/>
      <c r="H25" s="173"/>
      <c r="I25" s="173"/>
      <c r="J25" s="173"/>
      <c r="K25" s="173"/>
      <c r="L25" s="173"/>
      <c r="M25" s="173"/>
      <c r="N25" s="173"/>
      <c r="O25" s="173"/>
      <c r="P25" s="173"/>
      <c r="Q25" s="173"/>
      <c r="R25" s="173"/>
      <c r="S25" s="173"/>
      <c r="T25" s="173"/>
      <c r="U25" s="173"/>
      <c r="V25" s="173"/>
      <c r="W25" s="173"/>
    </row>
    <row r="26" spans="1:24" ht="28.35" customHeight="1">
      <c r="B26" s="194" t="s">
        <v>44</v>
      </c>
      <c r="C26" s="177"/>
      <c r="D26" s="195" t="s">
        <v>128</v>
      </c>
      <c r="E26" s="177"/>
      <c r="F26" s="196" t="s">
        <v>14</v>
      </c>
      <c r="G26" s="163"/>
      <c r="H26" s="163"/>
      <c r="I26" s="163"/>
      <c r="J26" s="163"/>
      <c r="K26" s="163"/>
      <c r="L26" s="163"/>
      <c r="M26" s="163"/>
      <c r="N26" s="163"/>
      <c r="O26" s="163"/>
      <c r="P26" s="163"/>
      <c r="Q26" s="163"/>
      <c r="R26" s="163"/>
      <c r="S26" s="163"/>
      <c r="T26" s="163"/>
      <c r="U26" s="163"/>
      <c r="V26" s="163"/>
      <c r="W26" s="163"/>
      <c r="X26" s="163"/>
    </row>
    <row r="27" spans="1:24" ht="12.75" customHeight="1">
      <c r="A27" s="186"/>
      <c r="B27" s="176" t="s">
        <v>147</v>
      </c>
      <c r="C27" s="177"/>
      <c r="D27" s="176"/>
      <c r="E27" s="177"/>
      <c r="F27" s="197"/>
      <c r="G27" s="163"/>
      <c r="H27" s="163"/>
      <c r="I27" s="163"/>
      <c r="J27" s="163"/>
      <c r="K27" s="163"/>
      <c r="L27" s="163"/>
      <c r="M27" s="163"/>
      <c r="N27" s="163"/>
      <c r="O27" s="163"/>
      <c r="P27" s="163"/>
      <c r="Q27" s="163"/>
      <c r="R27" s="163"/>
      <c r="S27" s="163"/>
      <c r="T27" s="163"/>
      <c r="U27" s="163"/>
      <c r="V27" s="163"/>
      <c r="W27" s="163"/>
      <c r="X27" s="163"/>
    </row>
    <row r="28" spans="1:24" ht="12.75" customHeight="1">
      <c r="A28" s="186"/>
      <c r="B28" s="479" t="s">
        <v>22</v>
      </c>
      <c r="C28" s="177"/>
      <c r="D28" s="480"/>
      <c r="E28" s="177"/>
      <c r="F28" s="481"/>
      <c r="G28" s="163"/>
      <c r="H28" s="163"/>
      <c r="I28" s="163"/>
      <c r="J28" s="163"/>
      <c r="K28" s="163"/>
      <c r="L28" s="163"/>
      <c r="M28" s="163"/>
      <c r="N28" s="163"/>
      <c r="O28" s="163"/>
      <c r="P28" s="163"/>
      <c r="Q28" s="163"/>
      <c r="R28" s="163"/>
      <c r="S28" s="163"/>
      <c r="T28" s="163"/>
      <c r="U28" s="163"/>
      <c r="V28" s="163"/>
      <c r="W28" s="163"/>
      <c r="X28" s="163"/>
    </row>
    <row r="29" spans="1:24" ht="12.75" customHeight="1">
      <c r="A29" s="186"/>
      <c r="B29" s="479" t="s">
        <v>435</v>
      </c>
      <c r="C29" s="177"/>
      <c r="D29" s="480"/>
      <c r="E29" s="177"/>
      <c r="F29" s="481"/>
      <c r="G29" s="163"/>
      <c r="H29" s="163"/>
      <c r="I29" s="163"/>
      <c r="J29" s="163"/>
      <c r="K29" s="163"/>
      <c r="L29" s="163"/>
      <c r="M29" s="163"/>
      <c r="N29" s="163"/>
      <c r="O29" s="163"/>
      <c r="P29" s="163"/>
      <c r="Q29" s="163"/>
      <c r="R29" s="163"/>
      <c r="S29" s="163"/>
      <c r="T29" s="163"/>
      <c r="U29" s="163"/>
      <c r="V29" s="163"/>
      <c r="W29" s="163"/>
      <c r="X29" s="163"/>
    </row>
    <row r="30" spans="1:24" ht="12.75" customHeight="1">
      <c r="A30" s="186"/>
      <c r="B30" s="179" t="s">
        <v>23</v>
      </c>
      <c r="C30" s="40"/>
      <c r="D30" s="179"/>
      <c r="E30" s="40"/>
      <c r="F30" s="198"/>
      <c r="G30" s="163"/>
      <c r="H30" s="163"/>
      <c r="I30" s="163"/>
      <c r="J30" s="163"/>
      <c r="K30" s="163"/>
      <c r="L30" s="163"/>
      <c r="M30" s="163"/>
      <c r="N30" s="163"/>
      <c r="O30" s="163"/>
      <c r="P30" s="163"/>
      <c r="Q30" s="163"/>
      <c r="R30" s="163"/>
      <c r="S30" s="163"/>
      <c r="T30" s="163"/>
      <c r="U30" s="163"/>
      <c r="V30" s="163"/>
      <c r="W30" s="163"/>
      <c r="X30" s="163"/>
    </row>
    <row r="31" spans="1:24" ht="12.75" customHeight="1">
      <c r="A31" s="186"/>
      <c r="B31" s="110" t="s">
        <v>45</v>
      </c>
      <c r="C31" s="40"/>
      <c r="D31" s="111">
        <f>SUM(D27:D30)</f>
        <v>0</v>
      </c>
      <c r="E31" s="40"/>
      <c r="F31" s="199">
        <f>SUM(F27:F30)</f>
        <v>0</v>
      </c>
      <c r="G31" s="163"/>
      <c r="H31" s="163"/>
      <c r="I31" s="163"/>
      <c r="J31" s="163"/>
      <c r="K31" s="163"/>
      <c r="L31" s="163"/>
      <c r="M31" s="163"/>
      <c r="N31" s="163"/>
      <c r="O31" s="163"/>
      <c r="P31" s="163"/>
      <c r="Q31" s="163"/>
      <c r="R31" s="163"/>
      <c r="S31" s="163"/>
      <c r="T31" s="163"/>
      <c r="U31" s="163"/>
      <c r="V31" s="163"/>
      <c r="W31" s="163"/>
      <c r="X31" s="163"/>
    </row>
    <row r="32" spans="1:24" ht="12.75" customHeight="1">
      <c r="A32" s="186"/>
      <c r="B32" s="49"/>
      <c r="C32" s="40"/>
      <c r="D32" s="163"/>
      <c r="E32" s="163"/>
      <c r="F32" s="163"/>
      <c r="G32" s="163"/>
      <c r="H32" s="163"/>
      <c r="I32" s="163"/>
      <c r="J32" s="163"/>
      <c r="K32" s="163"/>
      <c r="L32" s="163"/>
      <c r="M32" s="163"/>
      <c r="N32" s="163"/>
      <c r="O32" s="163"/>
      <c r="P32" s="163"/>
      <c r="Q32" s="163"/>
      <c r="R32" s="163"/>
      <c r="S32" s="163"/>
      <c r="T32" s="163"/>
      <c r="U32" s="163"/>
      <c r="V32" s="163"/>
      <c r="W32" s="163"/>
      <c r="X32" s="163"/>
    </row>
    <row r="33" spans="1:24" ht="12.75" customHeight="1">
      <c r="A33" s="186"/>
      <c r="B33" s="49"/>
      <c r="C33" s="40"/>
      <c r="D33" s="163"/>
      <c r="E33" s="163"/>
      <c r="F33" s="163"/>
      <c r="G33" s="163"/>
      <c r="H33" s="163"/>
      <c r="I33" s="163"/>
      <c r="J33" s="163"/>
      <c r="K33" s="163"/>
      <c r="L33" s="163"/>
      <c r="M33" s="163"/>
      <c r="N33" s="163"/>
      <c r="O33" s="163"/>
      <c r="P33" s="163"/>
      <c r="Q33" s="163"/>
      <c r="R33" s="163"/>
      <c r="S33" s="163"/>
      <c r="T33" s="163"/>
      <c r="U33" s="163"/>
      <c r="V33" s="163"/>
      <c r="W33" s="163"/>
      <c r="X33" s="163"/>
    </row>
    <row r="34" spans="1:24" ht="12.75" customHeight="1">
      <c r="B34" s="174" t="s">
        <v>147</v>
      </c>
      <c r="C34" s="177"/>
      <c r="D34" s="174"/>
      <c r="E34" s="177"/>
      <c r="F34" s="175"/>
      <c r="G34" s="175"/>
      <c r="H34" s="175"/>
      <c r="I34" s="175"/>
      <c r="J34" s="175"/>
      <c r="K34" s="175"/>
      <c r="L34" s="175"/>
      <c r="M34" s="175"/>
      <c r="N34" s="175"/>
      <c r="O34" s="175"/>
      <c r="P34" s="175"/>
      <c r="Q34" s="175"/>
      <c r="R34" s="175"/>
      <c r="S34" s="175"/>
      <c r="T34" s="175"/>
      <c r="U34" s="175"/>
      <c r="V34" s="175"/>
      <c r="W34" s="175"/>
    </row>
    <row r="35" spans="1:24" ht="12.75" customHeight="1">
      <c r="B35" s="179" t="s">
        <v>22</v>
      </c>
      <c r="C35" s="177"/>
      <c r="D35" s="176"/>
      <c r="E35" s="177"/>
      <c r="F35" s="178"/>
      <c r="G35" s="178"/>
      <c r="H35" s="178"/>
      <c r="I35" s="178"/>
      <c r="J35" s="178"/>
      <c r="K35" s="178"/>
      <c r="L35" s="178"/>
      <c r="M35" s="178"/>
      <c r="N35" s="178"/>
      <c r="O35" s="178"/>
      <c r="P35" s="178"/>
      <c r="Q35" s="178"/>
      <c r="R35" s="178"/>
      <c r="S35" s="178"/>
      <c r="T35" s="178"/>
      <c r="U35" s="178"/>
      <c r="V35" s="178"/>
      <c r="W35" s="178"/>
    </row>
    <row r="36" spans="1:24" ht="12.75" customHeight="1">
      <c r="B36" s="179" t="s">
        <v>435</v>
      </c>
      <c r="C36" s="177"/>
      <c r="D36" s="176"/>
      <c r="E36" s="177"/>
      <c r="F36" s="178"/>
      <c r="G36" s="178"/>
      <c r="H36" s="178"/>
      <c r="I36" s="178"/>
      <c r="J36" s="178"/>
      <c r="K36" s="178"/>
      <c r="L36" s="178"/>
      <c r="M36" s="178"/>
      <c r="N36" s="178"/>
      <c r="O36" s="178"/>
      <c r="P36" s="178"/>
      <c r="Q36" s="178"/>
      <c r="R36" s="178"/>
      <c r="S36" s="178"/>
      <c r="T36" s="178"/>
      <c r="U36" s="178"/>
      <c r="V36" s="178"/>
      <c r="W36" s="178"/>
    </row>
    <row r="37" spans="1:24" ht="12.75" customHeight="1">
      <c r="A37" s="186"/>
      <c r="B37" s="210" t="s">
        <v>436</v>
      </c>
      <c r="C37" s="177"/>
      <c r="D37" s="174"/>
      <c r="E37" s="177"/>
      <c r="F37" s="175"/>
      <c r="G37" s="175"/>
      <c r="H37" s="175"/>
      <c r="I37" s="175"/>
      <c r="J37" s="175"/>
      <c r="K37" s="175"/>
      <c r="L37" s="175"/>
      <c r="M37" s="175"/>
      <c r="N37" s="175"/>
      <c r="O37" s="175"/>
      <c r="P37" s="175"/>
      <c r="Q37" s="175"/>
      <c r="R37" s="175"/>
      <c r="S37" s="175"/>
      <c r="T37" s="175"/>
      <c r="U37" s="175"/>
      <c r="V37" s="175"/>
      <c r="W37" s="175"/>
    </row>
    <row r="38" spans="1:24" s="49" customFormat="1" ht="12.75" customHeight="1">
      <c r="C38" s="40"/>
      <c r="E38" s="40"/>
      <c r="F38" s="145"/>
      <c r="G38" s="145"/>
      <c r="H38" s="145"/>
      <c r="I38" s="145"/>
      <c r="J38" s="145"/>
      <c r="K38" s="145"/>
      <c r="L38" s="145"/>
      <c r="M38" s="145"/>
      <c r="N38" s="145"/>
      <c r="O38" s="145"/>
      <c r="P38" s="145"/>
      <c r="Q38" s="145"/>
      <c r="R38" s="145"/>
      <c r="S38" s="145"/>
      <c r="T38" s="145"/>
      <c r="U38" s="145"/>
      <c r="V38" s="145"/>
      <c r="W38" s="145"/>
    </row>
    <row r="39" spans="1:24" ht="12.75" customHeight="1">
      <c r="B39" s="174" t="s">
        <v>48</v>
      </c>
      <c r="C39" s="177"/>
      <c r="D39" s="174"/>
      <c r="E39" s="177"/>
      <c r="F39" s="175"/>
      <c r="G39" s="175"/>
      <c r="H39" s="175"/>
      <c r="I39" s="175"/>
      <c r="J39" s="175"/>
      <c r="K39" s="175"/>
      <c r="L39" s="175"/>
      <c r="M39" s="175"/>
      <c r="N39" s="175"/>
      <c r="O39" s="175"/>
      <c r="P39" s="175"/>
      <c r="Q39" s="175"/>
      <c r="R39" s="175"/>
      <c r="S39" s="175"/>
      <c r="T39" s="175"/>
      <c r="U39" s="175"/>
      <c r="V39" s="175"/>
      <c r="W39" s="175"/>
    </row>
    <row r="40" spans="1:24" ht="12.75" customHeight="1">
      <c r="B40" s="179" t="s">
        <v>47</v>
      </c>
      <c r="C40" s="177"/>
      <c r="D40" s="176"/>
      <c r="E40" s="177"/>
      <c r="F40" s="178"/>
      <c r="G40" s="178"/>
      <c r="H40" s="178"/>
      <c r="I40" s="178"/>
      <c r="J40" s="178"/>
      <c r="K40" s="178"/>
      <c r="L40" s="178"/>
      <c r="M40" s="178"/>
      <c r="N40" s="178"/>
      <c r="O40" s="178"/>
      <c r="P40" s="178"/>
      <c r="Q40" s="178"/>
      <c r="R40" s="178"/>
      <c r="S40" s="178"/>
      <c r="T40" s="178"/>
      <c r="U40" s="178"/>
      <c r="V40" s="178"/>
      <c r="W40" s="178"/>
    </row>
    <row r="41" spans="1:24" ht="12.75" customHeight="1">
      <c r="B41" s="179" t="s">
        <v>148</v>
      </c>
      <c r="C41" s="177"/>
      <c r="D41" s="176"/>
      <c r="E41" s="177"/>
      <c r="F41" s="178"/>
      <c r="G41" s="178"/>
      <c r="H41" s="178"/>
      <c r="I41" s="178"/>
      <c r="J41" s="178"/>
      <c r="K41" s="178"/>
      <c r="L41" s="178"/>
      <c r="M41" s="178"/>
      <c r="N41" s="178"/>
      <c r="O41" s="178"/>
      <c r="P41" s="178"/>
      <c r="Q41" s="178"/>
      <c r="R41" s="178"/>
      <c r="S41" s="178"/>
      <c r="T41" s="178"/>
      <c r="U41" s="178"/>
      <c r="V41" s="178"/>
      <c r="W41" s="178"/>
    </row>
    <row r="42" spans="1:24" ht="12.75" customHeight="1">
      <c r="B42" s="179" t="s">
        <v>149</v>
      </c>
      <c r="C42" s="177"/>
      <c r="D42" s="176"/>
      <c r="E42" s="177"/>
      <c r="F42" s="178"/>
      <c r="G42" s="178"/>
      <c r="H42" s="178"/>
      <c r="I42" s="178"/>
      <c r="J42" s="178"/>
      <c r="K42" s="178"/>
      <c r="L42" s="178"/>
      <c r="M42" s="178"/>
      <c r="N42" s="178"/>
      <c r="O42" s="178"/>
      <c r="P42" s="178"/>
      <c r="Q42" s="178"/>
      <c r="R42" s="178"/>
      <c r="S42" s="178"/>
      <c r="T42" s="178"/>
      <c r="U42" s="178"/>
      <c r="V42" s="178"/>
      <c r="W42" s="178"/>
    </row>
    <row r="43" spans="1:24" ht="12.75" customHeight="1">
      <c r="A43" s="186"/>
      <c r="B43" s="210" t="s">
        <v>6</v>
      </c>
      <c r="C43" s="177"/>
      <c r="D43" s="174"/>
      <c r="E43" s="177"/>
      <c r="F43" s="175"/>
      <c r="G43" s="175"/>
      <c r="H43" s="175"/>
      <c r="I43" s="175"/>
      <c r="J43" s="175"/>
      <c r="K43" s="175"/>
      <c r="L43" s="175"/>
      <c r="M43" s="175"/>
      <c r="N43" s="175"/>
      <c r="O43" s="175"/>
      <c r="P43" s="175"/>
      <c r="Q43" s="175"/>
      <c r="R43" s="175"/>
      <c r="S43" s="175"/>
      <c r="T43" s="175"/>
      <c r="U43" s="175"/>
      <c r="V43" s="175"/>
      <c r="W43" s="175"/>
    </row>
    <row r="44" spans="1:24" ht="12.75" customHeight="1">
      <c r="A44" s="186"/>
      <c r="B44" s="179" t="s">
        <v>7</v>
      </c>
      <c r="C44" s="40"/>
      <c r="D44" s="179"/>
      <c r="E44" s="40"/>
      <c r="F44" s="92"/>
      <c r="G44" s="92"/>
      <c r="H44" s="92"/>
      <c r="I44" s="92"/>
      <c r="J44" s="92"/>
      <c r="K44" s="92"/>
      <c r="L44" s="92"/>
      <c r="M44" s="92"/>
      <c r="N44" s="92"/>
      <c r="O44" s="92"/>
      <c r="P44" s="92"/>
      <c r="Q44" s="92"/>
      <c r="R44" s="92"/>
      <c r="S44" s="92"/>
      <c r="T44" s="92"/>
      <c r="U44" s="92"/>
      <c r="V44" s="92"/>
      <c r="W44" s="92"/>
    </row>
    <row r="45" spans="1:24" ht="12.75" customHeight="1">
      <c r="B45" s="179" t="s">
        <v>8</v>
      </c>
      <c r="C45" s="40"/>
      <c r="D45" s="179"/>
      <c r="E45" s="40"/>
      <c r="F45" s="92"/>
      <c r="G45" s="92"/>
      <c r="H45" s="92"/>
      <c r="I45" s="92"/>
      <c r="J45" s="92"/>
      <c r="K45" s="92"/>
      <c r="L45" s="92"/>
      <c r="M45" s="92"/>
      <c r="N45" s="92"/>
      <c r="O45" s="92"/>
      <c r="P45" s="92"/>
      <c r="Q45" s="92"/>
      <c r="R45" s="92"/>
      <c r="S45" s="92"/>
      <c r="T45" s="92"/>
      <c r="U45" s="92"/>
      <c r="V45" s="92"/>
      <c r="W45" s="92"/>
    </row>
    <row r="46" spans="1:24" ht="12.75" customHeight="1">
      <c r="B46" s="179" t="s">
        <v>682</v>
      </c>
      <c r="C46" s="40"/>
      <c r="D46" s="179"/>
      <c r="E46" s="40"/>
      <c r="F46" s="92"/>
      <c r="G46" s="92"/>
      <c r="H46" s="92"/>
      <c r="I46" s="92"/>
      <c r="J46" s="92"/>
      <c r="K46" s="92"/>
      <c r="L46" s="92"/>
      <c r="M46" s="92"/>
      <c r="N46" s="92"/>
      <c r="O46" s="92"/>
      <c r="P46" s="92"/>
      <c r="Q46" s="92"/>
      <c r="R46" s="92"/>
      <c r="S46" s="92"/>
      <c r="T46" s="92"/>
      <c r="U46" s="92"/>
      <c r="V46" s="92"/>
      <c r="W46" s="92"/>
    </row>
    <row r="47" spans="1:24" ht="12.75" customHeight="1">
      <c r="A47" s="186"/>
      <c r="B47" s="110" t="s">
        <v>9</v>
      </c>
      <c r="C47" s="40"/>
      <c r="D47" s="111"/>
      <c r="E47" s="40"/>
      <c r="F47" s="111"/>
      <c r="G47" s="111"/>
      <c r="H47" s="111"/>
      <c r="I47" s="111"/>
      <c r="J47" s="111"/>
      <c r="K47" s="111"/>
      <c r="L47" s="111"/>
      <c r="M47" s="111"/>
      <c r="N47" s="111"/>
      <c r="O47" s="111"/>
      <c r="P47" s="111"/>
      <c r="Q47" s="111"/>
      <c r="R47" s="111"/>
      <c r="S47" s="111"/>
      <c r="T47" s="111"/>
      <c r="U47" s="111"/>
      <c r="V47" s="111"/>
      <c r="W47" s="111"/>
    </row>
    <row r="48" spans="1:24" s="49" customFormat="1" ht="12.75" customHeight="1">
      <c r="C48" s="40"/>
      <c r="E48" s="40"/>
      <c r="F48" s="145"/>
      <c r="G48" s="145"/>
      <c r="H48" s="145"/>
      <c r="I48" s="145"/>
      <c r="J48" s="145"/>
      <c r="K48" s="145"/>
      <c r="L48" s="145"/>
      <c r="M48" s="145"/>
      <c r="N48" s="145"/>
      <c r="O48" s="145"/>
      <c r="P48" s="145"/>
      <c r="Q48" s="145"/>
      <c r="R48" s="145"/>
      <c r="S48" s="145"/>
      <c r="T48" s="145"/>
      <c r="U48" s="145"/>
      <c r="V48" s="145"/>
      <c r="W48" s="145"/>
    </row>
    <row r="49" spans="1:23" ht="12.75" customHeight="1">
      <c r="A49" s="186"/>
      <c r="B49" s="187" t="s">
        <v>10</v>
      </c>
      <c r="C49" s="40"/>
      <c r="D49" s="106"/>
      <c r="E49" s="40"/>
      <c r="F49" s="106"/>
      <c r="G49" s="106"/>
      <c r="H49" s="106"/>
      <c r="I49" s="106"/>
      <c r="J49" s="106"/>
      <c r="K49" s="106"/>
      <c r="L49" s="106"/>
      <c r="M49" s="106"/>
      <c r="N49" s="106"/>
      <c r="O49" s="106"/>
      <c r="P49" s="106"/>
      <c r="Q49" s="106"/>
      <c r="R49" s="106"/>
      <c r="S49" s="106"/>
      <c r="T49" s="106"/>
      <c r="U49" s="106"/>
      <c r="V49" s="106"/>
      <c r="W49" s="106"/>
    </row>
    <row r="50" spans="1:23" ht="14.25">
      <c r="A50" s="186"/>
      <c r="B50" s="92" t="s">
        <v>11</v>
      </c>
      <c r="C50" s="40"/>
      <c r="D50" s="92"/>
      <c r="E50" s="40"/>
      <c r="F50" s="104"/>
      <c r="G50" s="104"/>
      <c r="H50" s="104"/>
      <c r="I50" s="104"/>
      <c r="J50" s="104"/>
      <c r="K50" s="104"/>
      <c r="L50" s="104"/>
      <c r="M50" s="104"/>
      <c r="N50" s="104"/>
      <c r="O50" s="104"/>
      <c r="P50" s="104"/>
      <c r="Q50" s="104"/>
      <c r="R50" s="104"/>
      <c r="S50" s="104"/>
      <c r="T50" s="104"/>
      <c r="U50" s="104"/>
      <c r="V50" s="104"/>
      <c r="W50" s="104"/>
    </row>
    <row r="51" spans="1:23" ht="14.25">
      <c r="A51" s="186"/>
      <c r="B51" s="92" t="s">
        <v>12</v>
      </c>
      <c r="C51" s="40"/>
      <c r="D51" s="92"/>
      <c r="E51" s="40"/>
      <c r="F51" s="104"/>
      <c r="G51" s="104"/>
      <c r="H51" s="104"/>
      <c r="I51" s="104"/>
      <c r="J51" s="104"/>
      <c r="K51" s="104"/>
      <c r="L51" s="104"/>
      <c r="M51" s="104"/>
      <c r="N51" s="104"/>
      <c r="O51" s="104"/>
      <c r="P51" s="104"/>
      <c r="Q51" s="104"/>
      <c r="R51" s="104"/>
      <c r="S51" s="104"/>
      <c r="T51" s="104"/>
      <c r="U51" s="104"/>
      <c r="V51" s="104"/>
      <c r="W51" s="104"/>
    </row>
    <row r="52" spans="1:23" ht="12.75" customHeight="1">
      <c r="A52" s="186"/>
      <c r="B52" s="92" t="s">
        <v>13</v>
      </c>
      <c r="C52" s="40"/>
      <c r="D52" s="92"/>
      <c r="E52" s="40"/>
      <c r="F52" s="104"/>
      <c r="G52" s="104"/>
      <c r="H52" s="104"/>
      <c r="I52" s="104"/>
      <c r="J52" s="104"/>
      <c r="K52" s="104"/>
      <c r="L52" s="104"/>
      <c r="M52" s="104"/>
      <c r="N52" s="104"/>
      <c r="O52" s="104"/>
      <c r="P52" s="104"/>
      <c r="Q52" s="104"/>
      <c r="R52" s="104"/>
      <c r="S52" s="104"/>
      <c r="T52" s="104"/>
      <c r="U52" s="104"/>
      <c r="V52" s="104"/>
      <c r="W52" s="104"/>
    </row>
    <row r="53" spans="1:23" s="49" customFormat="1" ht="12.75" customHeight="1">
      <c r="B53" s="190"/>
      <c r="C53" s="40"/>
      <c r="D53" s="190"/>
      <c r="E53" s="40"/>
      <c r="F53" s="191"/>
      <c r="G53" s="191"/>
      <c r="H53" s="191"/>
      <c r="I53" s="191"/>
      <c r="J53" s="191"/>
      <c r="K53" s="191"/>
      <c r="L53" s="191"/>
      <c r="M53" s="191"/>
      <c r="N53" s="191"/>
      <c r="O53" s="191"/>
      <c r="P53" s="191"/>
      <c r="Q53" s="191"/>
      <c r="R53" s="191"/>
      <c r="S53" s="191"/>
      <c r="T53" s="191"/>
      <c r="U53" s="191"/>
      <c r="V53" s="191"/>
      <c r="W53" s="191"/>
    </row>
    <row r="54" spans="1:23" s="49" customFormat="1" ht="12.75" customHeight="1">
      <c r="B54" s="150"/>
      <c r="C54" s="40"/>
      <c r="D54" s="150"/>
      <c r="E54" s="40"/>
      <c r="F54" s="211"/>
      <c r="G54" s="211"/>
      <c r="H54" s="211"/>
      <c r="I54" s="211"/>
      <c r="J54" s="211"/>
      <c r="K54" s="211"/>
      <c r="L54" s="211"/>
      <c r="M54" s="211"/>
      <c r="N54" s="211"/>
      <c r="O54" s="211"/>
      <c r="P54" s="211"/>
      <c r="Q54" s="211"/>
      <c r="R54" s="211"/>
      <c r="S54" s="211"/>
      <c r="T54" s="211"/>
      <c r="U54" s="211"/>
      <c r="V54" s="211"/>
      <c r="W54" s="211"/>
    </row>
    <row r="55" spans="1:23" ht="12.75" customHeight="1">
      <c r="B55" s="174" t="s">
        <v>49</v>
      </c>
      <c r="C55" s="177"/>
      <c r="D55" s="193" t="s">
        <v>14</v>
      </c>
      <c r="E55" s="177"/>
      <c r="F55" s="175"/>
      <c r="G55" s="175"/>
      <c r="H55" s="175"/>
      <c r="I55" s="175"/>
      <c r="J55" s="175"/>
      <c r="K55" s="175"/>
      <c r="L55" s="175"/>
      <c r="M55" s="175"/>
      <c r="N55" s="175"/>
      <c r="O55" s="175"/>
      <c r="P55" s="175"/>
      <c r="Q55" s="175"/>
      <c r="R55" s="175"/>
      <c r="S55" s="175"/>
      <c r="T55" s="175"/>
      <c r="U55" s="175"/>
      <c r="V55" s="175"/>
      <c r="W55" s="175"/>
    </row>
    <row r="56" spans="1:23" ht="12.75" customHeight="1">
      <c r="A56" s="186"/>
      <c r="B56" s="179" t="s">
        <v>51</v>
      </c>
      <c r="C56" s="40"/>
      <c r="D56" s="145"/>
      <c r="E56" s="40"/>
      <c r="F56" s="95"/>
      <c r="G56" s="190"/>
      <c r="H56" s="190"/>
      <c r="I56" s="190"/>
      <c r="J56" s="190"/>
      <c r="K56" s="190"/>
      <c r="L56" s="190"/>
      <c r="M56" s="190"/>
      <c r="N56" s="190"/>
      <c r="O56" s="190"/>
      <c r="P56" s="190"/>
      <c r="Q56" s="190"/>
      <c r="R56" s="190"/>
      <c r="S56" s="190"/>
      <c r="T56" s="190"/>
      <c r="U56" s="190"/>
      <c r="V56" s="190"/>
      <c r="W56" s="212"/>
    </row>
    <row r="57" spans="1:23" s="145" customFormat="1" ht="12.75" customHeight="1">
      <c r="A57" s="41"/>
      <c r="B57" s="200" t="s">
        <v>50</v>
      </c>
      <c r="C57" s="40"/>
      <c r="D57" s="174"/>
      <c r="E57" s="40"/>
    </row>
    <row r="58" spans="1:23" s="49" customFormat="1" ht="12.75" customHeight="1">
      <c r="C58" s="40"/>
      <c r="E58" s="40"/>
      <c r="F58" s="145"/>
      <c r="G58" s="145"/>
      <c r="H58" s="145"/>
      <c r="I58" s="145"/>
      <c r="J58" s="145"/>
      <c r="K58" s="145"/>
      <c r="L58" s="145"/>
      <c r="M58" s="145"/>
      <c r="N58" s="145"/>
      <c r="O58" s="145"/>
      <c r="P58" s="145"/>
      <c r="Q58" s="145"/>
      <c r="R58" s="145"/>
      <c r="S58" s="145"/>
      <c r="T58" s="145"/>
      <c r="U58" s="145"/>
      <c r="V58" s="145"/>
      <c r="W58" s="145"/>
    </row>
    <row r="59" spans="1:23" ht="12.75" customHeight="1">
      <c r="B59" s="884" t="s">
        <v>119</v>
      </c>
      <c r="C59" s="188"/>
      <c r="D59" s="181"/>
      <c r="E59" s="40"/>
    </row>
    <row r="60" spans="1:23" ht="12.75" customHeight="1">
      <c r="B60" s="884"/>
      <c r="C60" s="188"/>
      <c r="D60" s="181"/>
      <c r="E60" s="183"/>
    </row>
    <row r="61" spans="1:23" ht="12.75" customHeight="1">
      <c r="B61" s="884"/>
      <c r="C61" s="188"/>
      <c r="D61" s="181"/>
      <c r="E61" s="183"/>
    </row>
    <row r="62" spans="1:23" ht="12.75" customHeight="1">
      <c r="B62" s="180"/>
      <c r="C62" s="188"/>
      <c r="D62" s="181"/>
      <c r="E62" s="183"/>
    </row>
    <row r="63" spans="1:23" ht="12.75" customHeight="1">
      <c r="B63" s="180"/>
      <c r="C63" s="188"/>
      <c r="D63" s="181"/>
      <c r="E63" s="183"/>
    </row>
    <row r="64" spans="1:23" ht="12.75" customHeight="1">
      <c r="B64" s="181"/>
      <c r="C64" s="183"/>
      <c r="D64" s="181"/>
      <c r="E64" s="183"/>
    </row>
    <row r="65" spans="1:5" ht="12.75" customHeight="1">
      <c r="B65" s="182"/>
      <c r="C65" s="183"/>
      <c r="D65" s="183"/>
      <c r="E65" s="183"/>
    </row>
    <row r="66" spans="1:5" ht="12.75" customHeight="1">
      <c r="B66" s="61" t="s">
        <v>78</v>
      </c>
      <c r="C66" s="189"/>
      <c r="D66" s="184"/>
      <c r="E66" s="189"/>
    </row>
    <row r="68" spans="1:5" s="44" customFormat="1" ht="14.25">
      <c r="A68" s="185" t="s">
        <v>19</v>
      </c>
      <c r="C68" s="45"/>
      <c r="E68" s="45"/>
    </row>
    <row r="69" spans="1:5" s="44" customFormat="1" ht="14.25">
      <c r="A69" s="91" t="s">
        <v>667</v>
      </c>
      <c r="C69" s="45"/>
      <c r="E69" s="45"/>
    </row>
    <row r="70" spans="1:5" s="44" customFormat="1" ht="14.25">
      <c r="A70" s="91" t="s">
        <v>98</v>
      </c>
      <c r="C70" s="45"/>
      <c r="E70" s="45"/>
    </row>
  </sheetData>
  <mergeCells count="3">
    <mergeCell ref="B59:B61"/>
    <mergeCell ref="A5:E5"/>
    <mergeCell ref="A6:E6"/>
  </mergeCells>
  <pageMargins left="0.70866141732283472" right="0.70866141732283472" top="0.74803149606299213" bottom="0.74803149606299213" header="0.31496062992125984" footer="0.31496062992125984"/>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61"/>
  <sheetViews>
    <sheetView showGridLines="0" view="pageBreakPreview" topLeftCell="A49" zoomScale="85" zoomScaleNormal="80" zoomScaleSheetLayoutView="85" zoomScalePageLayoutView="80" workbookViewId="0">
      <selection activeCell="G23" sqref="G23"/>
    </sheetView>
  </sheetViews>
  <sheetFormatPr baseColWidth="10" defaultColWidth="8.625" defaultRowHeight="14.25"/>
  <cols>
    <col min="1" max="1" width="10.125" style="24" customWidth="1"/>
    <col min="2" max="2" width="27.625" style="24" customWidth="1"/>
    <col min="3" max="4" width="14.625" style="24" customWidth="1"/>
    <col min="5" max="5" width="11.125" style="24" customWidth="1"/>
    <col min="6" max="6" width="14.375" style="24" customWidth="1"/>
    <col min="7" max="8" width="14.125" style="24" bestFit="1" customWidth="1"/>
    <col min="9" max="9" width="2.375" style="24" customWidth="1"/>
    <col min="10" max="10" width="3.5" style="24" customWidth="1"/>
    <col min="11" max="16384" width="8.625" style="24"/>
  </cols>
  <sheetData>
    <row r="1" spans="1:10">
      <c r="A1" s="22"/>
      <c r="B1" s="22"/>
      <c r="C1" s="22"/>
      <c r="D1" s="22"/>
      <c r="E1" s="22"/>
      <c r="F1" s="22"/>
      <c r="G1" s="22"/>
      <c r="H1" s="22"/>
      <c r="I1" s="22"/>
      <c r="J1" s="22"/>
    </row>
    <row r="2" spans="1:10">
      <c r="A2" s="22"/>
      <c r="B2" s="22"/>
      <c r="C2" s="22"/>
      <c r="D2" s="22"/>
      <c r="E2" s="22"/>
      <c r="F2" s="22"/>
      <c r="G2" s="22"/>
      <c r="H2" s="22"/>
      <c r="I2" s="22"/>
      <c r="J2" s="22"/>
    </row>
    <row r="3" spans="1:10">
      <c r="A3" s="22"/>
      <c r="B3" s="22"/>
      <c r="C3" s="22"/>
      <c r="D3" s="22"/>
      <c r="E3" s="22"/>
      <c r="F3" s="22"/>
      <c r="G3" s="22"/>
      <c r="H3" s="22"/>
      <c r="I3" s="22"/>
      <c r="J3" s="22"/>
    </row>
    <row r="4" spans="1:10">
      <c r="A4" s="649"/>
      <c r="B4" s="649"/>
      <c r="C4" s="649"/>
      <c r="D4" s="649"/>
      <c r="E4" s="649"/>
      <c r="F4" s="649"/>
      <c r="G4" s="649"/>
      <c r="H4" s="649"/>
      <c r="I4" s="649"/>
      <c r="J4" s="649"/>
    </row>
    <row r="5" spans="1:10">
      <c r="A5" s="649" t="str">
        <f>Portada!D20</f>
        <v>CONCURSO PÚBLICO No. SMEM-CCA-02-2021.</v>
      </c>
      <c r="B5" s="649"/>
      <c r="C5" s="649"/>
      <c r="D5" s="649"/>
      <c r="E5" s="649"/>
      <c r="F5" s="649"/>
      <c r="G5" s="649"/>
      <c r="H5" s="649"/>
      <c r="I5" s="649"/>
      <c r="J5" s="649"/>
    </row>
    <row r="6" spans="1:10" ht="15">
      <c r="A6" s="650" t="str">
        <f>Portada!D21</f>
        <v>“PROYECTO AUTOPISTA VIALIDAD PONIENTE”</v>
      </c>
      <c r="B6" s="650"/>
      <c r="C6" s="650"/>
      <c r="D6" s="650"/>
      <c r="E6" s="650"/>
      <c r="F6" s="650"/>
      <c r="G6" s="650"/>
      <c r="H6" s="650"/>
      <c r="I6" s="650"/>
      <c r="J6" s="650"/>
    </row>
    <row r="7" spans="1:10">
      <c r="A7" s="22"/>
      <c r="B7" s="22"/>
      <c r="C7" s="22"/>
      <c r="D7" s="22"/>
      <c r="E7" s="22"/>
      <c r="F7" s="22"/>
      <c r="G7" s="22"/>
      <c r="H7" s="22"/>
      <c r="I7" s="22"/>
      <c r="J7" s="22"/>
    </row>
    <row r="8" spans="1:10">
      <c r="A8" s="22"/>
      <c r="B8" s="22"/>
      <c r="C8" s="22"/>
      <c r="D8" s="22"/>
      <c r="E8" s="22"/>
      <c r="F8" s="22"/>
      <c r="G8" s="22"/>
      <c r="H8" s="22"/>
      <c r="I8" s="22"/>
      <c r="J8" s="22"/>
    </row>
    <row r="9" spans="1:10" ht="15">
      <c r="A9" s="2" t="s">
        <v>110</v>
      </c>
    </row>
    <row r="10" spans="1:10">
      <c r="E10" s="24" t="s">
        <v>111</v>
      </c>
      <c r="G10" s="28"/>
      <c r="H10" s="28"/>
    </row>
    <row r="12" spans="1:10">
      <c r="A12" s="50" t="s">
        <v>106</v>
      </c>
    </row>
    <row r="13" spans="1:10">
      <c r="A13" s="50" t="s">
        <v>106</v>
      </c>
    </row>
    <row r="14" spans="1:10">
      <c r="A14" s="50" t="s">
        <v>106</v>
      </c>
    </row>
    <row r="15" spans="1:10">
      <c r="A15" s="50" t="s">
        <v>106</v>
      </c>
    </row>
    <row r="16" spans="1:10">
      <c r="A16" s="50" t="s">
        <v>106</v>
      </c>
    </row>
    <row r="17" spans="1:10">
      <c r="A17" s="50" t="s">
        <v>106</v>
      </c>
    </row>
    <row r="18" spans="1:10">
      <c r="A18" s="50" t="s">
        <v>106</v>
      </c>
    </row>
    <row r="23" spans="1:10">
      <c r="A23" s="51"/>
      <c r="B23" s="28"/>
      <c r="C23" s="24" t="s">
        <v>15</v>
      </c>
      <c r="E23" s="28"/>
      <c r="F23" s="28"/>
      <c r="G23" s="28"/>
      <c r="H23" s="28"/>
      <c r="I23" s="28"/>
    </row>
    <row r="24" spans="1:10" ht="4.5" customHeight="1">
      <c r="A24" s="25"/>
      <c r="B24" s="25"/>
      <c r="E24" s="25"/>
      <c r="F24" s="25"/>
      <c r="G24" s="25"/>
      <c r="H24" s="25"/>
      <c r="I24" s="25"/>
    </row>
    <row r="25" spans="1:10" ht="18" customHeight="1">
      <c r="A25" s="651" t="s">
        <v>742</v>
      </c>
      <c r="B25" s="651"/>
      <c r="C25" s="651"/>
      <c r="D25" s="651"/>
      <c r="E25" s="651"/>
      <c r="F25" s="651"/>
      <c r="G25" s="651"/>
      <c r="H25" s="651"/>
      <c r="I25" s="651"/>
      <c r="J25" s="651"/>
    </row>
    <row r="26" spans="1:10" ht="22.35" customHeight="1">
      <c r="A26" s="651"/>
      <c r="B26" s="651"/>
      <c r="C26" s="651"/>
      <c r="D26" s="651"/>
      <c r="E26" s="651"/>
      <c r="F26" s="651"/>
      <c r="G26" s="651"/>
      <c r="H26" s="651"/>
      <c r="I26" s="651"/>
      <c r="J26" s="651"/>
    </row>
    <row r="27" spans="1:10" ht="9" customHeight="1">
      <c r="A27" s="651"/>
      <c r="B27" s="651"/>
      <c r="C27" s="651"/>
      <c r="D27" s="651"/>
      <c r="E27" s="651"/>
      <c r="F27" s="651"/>
      <c r="G27" s="651"/>
      <c r="H27" s="651"/>
      <c r="I27" s="651"/>
      <c r="J27" s="651"/>
    </row>
    <row r="28" spans="1:10" ht="15">
      <c r="A28" s="52"/>
      <c r="B28" s="52"/>
      <c r="C28" s="52"/>
      <c r="D28" s="52"/>
      <c r="E28" s="52"/>
      <c r="F28" s="52"/>
      <c r="G28" s="52"/>
      <c r="H28" s="52"/>
      <c r="I28" s="52"/>
      <c r="J28" s="53"/>
    </row>
    <row r="29" spans="1:10">
      <c r="A29" s="54" t="s">
        <v>16</v>
      </c>
    </row>
    <row r="30" spans="1:10" ht="8.4499999999999993" customHeight="1"/>
    <row r="31" spans="1:10">
      <c r="A31" s="54" t="s">
        <v>540</v>
      </c>
    </row>
    <row r="32" spans="1:10" ht="3.95" customHeight="1"/>
    <row r="33" spans="1:10" ht="14.25" customHeight="1">
      <c r="A33" s="77" t="s">
        <v>25</v>
      </c>
      <c r="B33" s="54"/>
      <c r="C33" s="54"/>
      <c r="D33" s="54"/>
      <c r="E33" s="63"/>
      <c r="F33" s="63"/>
      <c r="G33" s="63"/>
      <c r="H33" s="63"/>
      <c r="I33" s="63"/>
    </row>
    <row r="34" spans="1:10" ht="14.25" customHeight="1">
      <c r="A34" s="77"/>
      <c r="B34" s="54"/>
      <c r="C34" s="54"/>
      <c r="D34" s="54"/>
      <c r="E34" s="63"/>
      <c r="F34" s="63"/>
      <c r="G34" s="63"/>
      <c r="H34" s="63"/>
      <c r="I34" s="63"/>
    </row>
    <row r="35" spans="1:10" ht="33.75" customHeight="1">
      <c r="A35" s="77"/>
      <c r="B35" s="648" t="s">
        <v>163</v>
      </c>
      <c r="C35" s="648"/>
      <c r="D35" s="648"/>
      <c r="E35" s="648"/>
      <c r="F35" s="648"/>
      <c r="G35" s="648"/>
      <c r="H35" s="648"/>
      <c r="I35" s="648"/>
      <c r="J35" s="648"/>
    </row>
    <row r="36" spans="1:10" ht="30.75" customHeight="1">
      <c r="A36" s="77"/>
      <c r="B36" s="648"/>
      <c r="C36" s="648"/>
      <c r="D36" s="648"/>
      <c r="E36" s="648"/>
      <c r="F36" s="648"/>
      <c r="G36" s="648"/>
      <c r="H36" s="648"/>
      <c r="I36" s="648"/>
      <c r="J36" s="648"/>
    </row>
    <row r="37" spans="1:10" ht="6" customHeight="1">
      <c r="A37" s="77"/>
      <c r="B37" s="78"/>
      <c r="C37" s="78"/>
      <c r="D37" s="78"/>
      <c r="E37" s="78"/>
      <c r="F37" s="78"/>
      <c r="G37" s="78"/>
      <c r="H37" s="78"/>
      <c r="I37" s="63"/>
    </row>
    <row r="38" spans="1:10" ht="14.25" customHeight="1">
      <c r="A38" s="77"/>
      <c r="B38" s="648"/>
      <c r="C38" s="648"/>
      <c r="D38" s="648"/>
      <c r="E38" s="648"/>
      <c r="F38" s="648"/>
      <c r="G38" s="648"/>
      <c r="H38" s="648"/>
      <c r="I38" s="648"/>
      <c r="J38" s="648"/>
    </row>
    <row r="39" spans="1:10" ht="12" customHeight="1">
      <c r="A39" s="77"/>
      <c r="B39" s="648"/>
      <c r="C39" s="648"/>
      <c r="D39" s="648"/>
      <c r="E39" s="648"/>
      <c r="F39" s="648"/>
      <c r="G39" s="648"/>
      <c r="H39" s="648"/>
      <c r="I39" s="648"/>
      <c r="J39" s="648"/>
    </row>
    <row r="40" spans="1:10" ht="12.75" customHeight="1">
      <c r="A40" s="77"/>
      <c r="B40" s="302"/>
      <c r="C40" s="302"/>
      <c r="D40" s="302"/>
      <c r="E40" s="302"/>
      <c r="F40" s="302"/>
      <c r="G40" s="302"/>
      <c r="H40" s="302"/>
      <c r="I40" s="63"/>
    </row>
    <row r="41" spans="1:10" ht="18" customHeight="1">
      <c r="A41" s="77"/>
      <c r="B41" s="648" t="s">
        <v>541</v>
      </c>
      <c r="C41" s="648"/>
      <c r="D41" s="648"/>
      <c r="E41" s="648"/>
      <c r="F41" s="648"/>
      <c r="G41" s="648"/>
      <c r="H41" s="648"/>
      <c r="I41" s="648"/>
      <c r="J41" s="648"/>
    </row>
    <row r="42" spans="1:10" ht="6" customHeight="1">
      <c r="A42" s="77"/>
      <c r="B42" s="302"/>
      <c r="C42" s="302"/>
      <c r="D42" s="302"/>
      <c r="E42" s="302"/>
      <c r="F42" s="302"/>
      <c r="G42" s="302"/>
      <c r="H42" s="302"/>
      <c r="I42" s="63"/>
    </row>
    <row r="43" spans="1:10" ht="39" customHeight="1">
      <c r="A43" s="294"/>
      <c r="B43" s="647" t="s">
        <v>164</v>
      </c>
      <c r="C43" s="647"/>
      <c r="D43" s="647"/>
      <c r="E43" s="647"/>
      <c r="F43" s="647"/>
      <c r="G43" s="647"/>
      <c r="H43" s="647"/>
      <c r="I43" s="647"/>
      <c r="J43" s="647"/>
    </row>
    <row r="44" spans="1:10" ht="23.1" customHeight="1">
      <c r="A44" s="294"/>
      <c r="B44" s="647"/>
      <c r="C44" s="647"/>
      <c r="D44" s="647"/>
      <c r="E44" s="647"/>
      <c r="F44" s="647"/>
      <c r="G44" s="647"/>
      <c r="H44" s="647"/>
      <c r="I44" s="647"/>
      <c r="J44" s="647"/>
    </row>
    <row r="45" spans="1:10" ht="18" customHeight="1">
      <c r="A45" s="62"/>
      <c r="B45" s="648" t="s">
        <v>165</v>
      </c>
      <c r="C45" s="648"/>
      <c r="D45" s="648"/>
      <c r="E45" s="648"/>
      <c r="F45" s="648"/>
      <c r="G45" s="648"/>
      <c r="H45" s="648"/>
      <c r="I45" s="648"/>
      <c r="J45" s="648"/>
    </row>
    <row r="46" spans="1:10" ht="80.25" customHeight="1">
      <c r="A46" s="62"/>
      <c r="B46" s="648"/>
      <c r="C46" s="648"/>
      <c r="D46" s="648"/>
      <c r="E46" s="648"/>
      <c r="F46" s="648"/>
      <c r="G46" s="648"/>
      <c r="H46" s="648"/>
      <c r="I46" s="648"/>
      <c r="J46" s="648"/>
    </row>
    <row r="47" spans="1:10" ht="6" customHeight="1">
      <c r="A47" s="62"/>
      <c r="B47" s="78"/>
      <c r="C47" s="78"/>
      <c r="D47" s="78"/>
      <c r="E47" s="78"/>
      <c r="F47" s="78"/>
      <c r="G47" s="78"/>
      <c r="H47" s="78"/>
      <c r="I47" s="62"/>
    </row>
    <row r="48" spans="1:10" ht="85.5" customHeight="1">
      <c r="A48" s="62"/>
      <c r="B48" s="646" t="s">
        <v>699</v>
      </c>
      <c r="C48" s="646"/>
      <c r="D48" s="646"/>
      <c r="E48" s="646"/>
      <c r="F48" s="646"/>
      <c r="G48" s="646"/>
      <c r="H48" s="646"/>
      <c r="I48" s="646"/>
      <c r="J48" s="646"/>
    </row>
    <row r="49" spans="1:10" ht="3.6" customHeight="1"/>
    <row r="50" spans="1:10" ht="21.75" customHeight="1">
      <c r="A50" s="646" t="s">
        <v>17</v>
      </c>
      <c r="B50" s="646"/>
      <c r="C50" s="646"/>
      <c r="D50" s="646"/>
      <c r="E50" s="646"/>
      <c r="F50" s="646"/>
      <c r="G50" s="646"/>
      <c r="H50" s="646"/>
      <c r="I50" s="646"/>
      <c r="J50" s="646"/>
    </row>
    <row r="51" spans="1:10" ht="3.95" customHeight="1"/>
    <row r="52" spans="1:10" ht="32.25" customHeight="1">
      <c r="A52" s="646" t="s">
        <v>439</v>
      </c>
      <c r="B52" s="646"/>
      <c r="C52" s="646"/>
      <c r="D52" s="646"/>
      <c r="E52" s="646"/>
      <c r="F52" s="646"/>
      <c r="G52" s="646"/>
      <c r="H52" s="646"/>
      <c r="I52" s="646"/>
      <c r="J52" s="646"/>
    </row>
    <row r="53" spans="1:10" ht="6.75" customHeight="1">
      <c r="A53" s="55"/>
      <c r="B53" s="55"/>
      <c r="C53" s="55"/>
      <c r="D53" s="55"/>
      <c r="E53" s="55"/>
      <c r="F53" s="55"/>
      <c r="G53" s="55"/>
      <c r="H53" s="55"/>
      <c r="I53" s="55"/>
    </row>
    <row r="54" spans="1:10" ht="30.75" customHeight="1">
      <c r="A54" s="646" t="s">
        <v>107</v>
      </c>
      <c r="B54" s="646"/>
      <c r="C54" s="646"/>
      <c r="D54" s="646"/>
      <c r="E54" s="646"/>
      <c r="F54" s="646"/>
      <c r="G54" s="646"/>
      <c r="H54" s="646"/>
      <c r="I54" s="646"/>
      <c r="J54" s="646"/>
    </row>
    <row r="55" spans="1:10" ht="9" customHeight="1">
      <c r="A55" s="55"/>
      <c r="B55" s="55"/>
      <c r="C55" s="55"/>
      <c r="D55" s="55"/>
      <c r="E55" s="55"/>
      <c r="F55" s="55"/>
      <c r="G55" s="55"/>
      <c r="H55" s="55"/>
      <c r="I55" s="55"/>
    </row>
    <row r="56" spans="1:10" ht="14.25" customHeight="1">
      <c r="A56" s="646" t="s">
        <v>108</v>
      </c>
      <c r="B56" s="646"/>
      <c r="C56" s="646"/>
      <c r="D56" s="646"/>
      <c r="E56" s="646"/>
      <c r="F56" s="646"/>
      <c r="G56" s="646"/>
      <c r="H56" s="646"/>
      <c r="I56" s="646"/>
      <c r="J56" s="646"/>
    </row>
    <row r="57" spans="1:10" ht="9" customHeight="1">
      <c r="A57" s="299"/>
      <c r="B57" s="299"/>
      <c r="C57" s="299"/>
      <c r="D57" s="299"/>
      <c r="E57" s="299"/>
      <c r="F57" s="299"/>
      <c r="G57" s="299"/>
      <c r="H57" s="299"/>
      <c r="I57" s="299"/>
    </row>
    <row r="58" spans="1:10" ht="31.5" customHeight="1">
      <c r="A58" s="646" t="s">
        <v>109</v>
      </c>
      <c r="B58" s="646"/>
      <c r="C58" s="646"/>
      <c r="D58" s="646"/>
      <c r="E58" s="646"/>
      <c r="F58" s="646"/>
      <c r="G58" s="646"/>
      <c r="H58" s="646"/>
      <c r="I58" s="646"/>
      <c r="J58" s="646"/>
    </row>
    <row r="59" spans="1:10">
      <c r="A59" s="299"/>
      <c r="B59" s="299"/>
      <c r="C59" s="299"/>
      <c r="D59" s="299"/>
      <c r="E59" s="299"/>
      <c r="F59" s="299"/>
      <c r="G59" s="299"/>
      <c r="H59" s="299"/>
      <c r="I59" s="299"/>
    </row>
    <row r="60" spans="1:10">
      <c r="B60" s="82"/>
      <c r="C60" s="20"/>
      <c r="D60" s="20"/>
      <c r="E60" s="22"/>
    </row>
    <row r="61" spans="1:10">
      <c r="B61" s="25"/>
      <c r="C61" s="86" t="s">
        <v>78</v>
      </c>
      <c r="D61" s="87"/>
      <c r="E61" s="88"/>
      <c r="F61" s="89"/>
    </row>
  </sheetData>
  <mergeCells count="15">
    <mergeCell ref="B38:J39"/>
    <mergeCell ref="B41:J41"/>
    <mergeCell ref="A4:J4"/>
    <mergeCell ref="A5:J5"/>
    <mergeCell ref="A6:J6"/>
    <mergeCell ref="A25:J27"/>
    <mergeCell ref="B35:J36"/>
    <mergeCell ref="A54:J54"/>
    <mergeCell ref="A56:J56"/>
    <mergeCell ref="A58:J58"/>
    <mergeCell ref="B43:J44"/>
    <mergeCell ref="B45:J46"/>
    <mergeCell ref="B48:J48"/>
    <mergeCell ref="A50:J50"/>
    <mergeCell ref="A52:J52"/>
  </mergeCells>
  <pageMargins left="0.25" right="0.25" top="0.75" bottom="0.75" header="0.3" footer="0.3"/>
  <pageSetup scale="6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48"/>
  <sheetViews>
    <sheetView showGridLines="0" view="pageBreakPreview" zoomScale="64" zoomScaleNormal="80" zoomScaleSheetLayoutView="70" zoomScalePageLayoutView="80" workbookViewId="0">
      <selection activeCell="D21" sqref="D21:J21"/>
    </sheetView>
  </sheetViews>
  <sheetFormatPr baseColWidth="10" defaultColWidth="8.625" defaultRowHeight="15.75" customHeight="1"/>
  <cols>
    <col min="1" max="1" width="8.625" style="41"/>
    <col min="2" max="2" width="89.5" style="41" customWidth="1"/>
    <col min="3" max="3" width="2.125" style="49" customWidth="1"/>
    <col min="4" max="4" width="20.125" style="41" customWidth="1"/>
    <col min="5" max="5" width="1.625" style="49" customWidth="1"/>
    <col min="6" max="23" width="12.625" style="41" customWidth="1"/>
    <col min="24" max="16384" width="8.625" style="41"/>
  </cols>
  <sheetData>
    <row r="1" spans="1:23" ht="12.75" customHeight="1"/>
    <row r="2" spans="1:23" ht="12.75" customHeight="1"/>
    <row r="3" spans="1:23" ht="12.75" customHeight="1"/>
    <row r="4" spans="1:23" ht="12.75" customHeight="1"/>
    <row r="5" spans="1:23" ht="15" customHeight="1">
      <c r="A5" s="864" t="str">
        <f>'OE-01'!A5:J5</f>
        <v>CONCURSO PÚBLICO No. SMEM-CCA-02-2021.</v>
      </c>
      <c r="B5" s="864"/>
      <c r="C5" s="864"/>
      <c r="D5" s="864"/>
      <c r="E5" s="864"/>
      <c r="F5" s="44"/>
      <c r="G5" s="44"/>
      <c r="H5" s="44"/>
      <c r="I5" s="44"/>
      <c r="J5" s="44"/>
      <c r="K5" s="44"/>
      <c r="L5" s="44"/>
      <c r="M5" s="44"/>
      <c r="N5" s="44"/>
      <c r="O5" s="44"/>
      <c r="P5" s="44"/>
      <c r="Q5" s="44"/>
      <c r="R5" s="44"/>
      <c r="S5" s="44"/>
      <c r="T5" s="44"/>
      <c r="U5" s="44"/>
      <c r="V5" s="44"/>
      <c r="W5" s="44"/>
    </row>
    <row r="6" spans="1:23" ht="15.75" customHeight="1">
      <c r="A6" s="865" t="str">
        <f>'OE-01'!A6:J6</f>
        <v>“PROYECTO AUTOPISTA VIALIDAD PONIENTE”</v>
      </c>
      <c r="B6" s="865"/>
      <c r="C6" s="865"/>
      <c r="D6" s="865"/>
      <c r="E6" s="865"/>
      <c r="F6" s="46"/>
      <c r="G6" s="46"/>
      <c r="H6" s="46"/>
      <c r="I6" s="46"/>
      <c r="J6" s="46"/>
      <c r="K6" s="46"/>
      <c r="L6" s="46"/>
      <c r="M6" s="46"/>
      <c r="N6" s="46"/>
      <c r="O6" s="46"/>
      <c r="P6" s="46"/>
      <c r="Q6" s="46"/>
      <c r="R6" s="46"/>
      <c r="S6" s="46"/>
      <c r="T6" s="46"/>
      <c r="U6" s="46"/>
      <c r="V6" s="46"/>
      <c r="W6" s="46"/>
    </row>
    <row r="7" spans="1:23" ht="12.75" customHeight="1"/>
    <row r="8" spans="1:23" ht="12.75" customHeight="1">
      <c r="A8" s="46" t="s">
        <v>447</v>
      </c>
    </row>
    <row r="9" spans="1:23" ht="12.75" customHeight="1"/>
    <row r="10" spans="1:23" ht="15">
      <c r="B10" s="201" t="s">
        <v>162</v>
      </c>
      <c r="C10" s="202"/>
      <c r="D10" s="202"/>
      <c r="E10" s="202"/>
      <c r="F10" s="202"/>
      <c r="G10" s="202"/>
      <c r="H10" s="202"/>
      <c r="I10" s="202"/>
      <c r="J10" s="202"/>
      <c r="K10" s="202"/>
      <c r="L10" s="202"/>
      <c r="M10" s="202"/>
      <c r="N10" s="202"/>
      <c r="O10" s="202"/>
      <c r="P10" s="202"/>
      <c r="Q10" s="202"/>
      <c r="R10" s="202"/>
      <c r="S10" s="202"/>
      <c r="T10" s="202"/>
      <c r="U10" s="202"/>
      <c r="V10" s="202"/>
      <c r="W10" s="203"/>
    </row>
    <row r="11" spans="1:23" ht="14.25">
      <c r="B11" s="47" t="s">
        <v>127</v>
      </c>
      <c r="C11" s="58"/>
      <c r="D11" s="58"/>
      <c r="E11" s="58"/>
      <c r="F11" s="49"/>
      <c r="G11" s="49"/>
      <c r="H11" s="49"/>
      <c r="I11" s="49"/>
      <c r="J11" s="49"/>
      <c r="K11" s="49"/>
      <c r="L11" s="49"/>
      <c r="M11" s="49"/>
      <c r="N11" s="49"/>
      <c r="O11" s="49"/>
      <c r="P11" s="49"/>
      <c r="Q11" s="49"/>
      <c r="R11" s="49"/>
      <c r="S11" s="49"/>
      <c r="T11" s="49"/>
      <c r="U11" s="49"/>
      <c r="V11" s="49"/>
      <c r="W11" s="146"/>
    </row>
    <row r="12" spans="1:23" ht="14.25">
      <c r="B12" s="27" t="s">
        <v>697</v>
      </c>
      <c r="C12" s="60"/>
      <c r="D12" s="60"/>
      <c r="E12" s="60"/>
      <c r="F12" s="147"/>
      <c r="G12" s="147"/>
      <c r="H12" s="147"/>
      <c r="I12" s="147"/>
      <c r="J12" s="147"/>
      <c r="K12" s="147"/>
      <c r="L12" s="147"/>
      <c r="M12" s="147"/>
      <c r="N12" s="147"/>
      <c r="O12" s="147"/>
      <c r="P12" s="147"/>
      <c r="Q12" s="147"/>
      <c r="R12" s="147"/>
      <c r="S12" s="147"/>
      <c r="T12" s="147"/>
      <c r="U12" s="147"/>
      <c r="V12" s="147"/>
      <c r="W12" s="148"/>
    </row>
    <row r="14" spans="1:23" ht="16.5" customHeight="1">
      <c r="B14" s="149" t="s">
        <v>441</v>
      </c>
      <c r="C14" s="150"/>
      <c r="D14" s="150"/>
      <c r="E14" s="151"/>
      <c r="F14" s="96"/>
      <c r="G14" s="150"/>
      <c r="H14" s="150"/>
      <c r="I14" s="150"/>
      <c r="J14" s="150"/>
      <c r="K14" s="150"/>
      <c r="L14" s="150"/>
      <c r="M14" s="150"/>
      <c r="N14" s="150"/>
      <c r="O14" s="150"/>
      <c r="P14" s="150"/>
      <c r="Q14" s="150"/>
      <c r="R14" s="150"/>
      <c r="S14" s="151"/>
      <c r="T14" s="152"/>
      <c r="U14" s="153"/>
      <c r="V14" s="153"/>
      <c r="W14" s="154"/>
    </row>
    <row r="15" spans="1:23" ht="16.5" customHeight="1">
      <c r="B15" s="155" t="s">
        <v>18</v>
      </c>
      <c r="D15" s="49"/>
      <c r="E15" s="146"/>
      <c r="F15" s="39"/>
      <c r="G15" s="49"/>
      <c r="H15" s="49"/>
      <c r="I15" s="49"/>
      <c r="J15" s="49"/>
      <c r="K15" s="49"/>
      <c r="L15" s="49"/>
      <c r="M15" s="49"/>
      <c r="N15" s="49"/>
      <c r="O15" s="49"/>
      <c r="P15" s="49"/>
      <c r="Q15" s="49"/>
      <c r="R15" s="49"/>
      <c r="S15" s="146"/>
      <c r="T15" s="156" t="s">
        <v>3</v>
      </c>
      <c r="U15" s="40"/>
      <c r="V15" s="40" t="s">
        <v>26</v>
      </c>
      <c r="W15" s="157"/>
    </row>
    <row r="16" spans="1:23" ht="16.5" customHeight="1">
      <c r="B16" s="155" t="s">
        <v>2</v>
      </c>
      <c r="D16" s="49"/>
      <c r="E16" s="146"/>
      <c r="F16" s="39"/>
      <c r="G16" s="49"/>
      <c r="H16" s="49"/>
      <c r="I16" s="49"/>
      <c r="J16" s="49"/>
      <c r="K16" s="49"/>
      <c r="L16" s="49"/>
      <c r="M16" s="49"/>
      <c r="N16" s="49"/>
      <c r="O16" s="49"/>
      <c r="P16" s="49"/>
      <c r="Q16" s="49"/>
      <c r="R16" s="49"/>
      <c r="S16" s="146"/>
      <c r="T16" s="156"/>
      <c r="U16" s="40"/>
      <c r="V16" s="40"/>
      <c r="W16" s="157"/>
    </row>
    <row r="17" spans="1:24" ht="14.25">
      <c r="B17" s="158" t="s">
        <v>20</v>
      </c>
      <c r="C17" s="147"/>
      <c r="D17" s="147"/>
      <c r="E17" s="148"/>
      <c r="F17" s="48"/>
      <c r="G17" s="147"/>
      <c r="H17" s="147"/>
      <c r="I17" s="147"/>
      <c r="J17" s="147"/>
      <c r="K17" s="147"/>
      <c r="L17" s="147"/>
      <c r="M17" s="147"/>
      <c r="N17" s="147"/>
      <c r="O17" s="147"/>
      <c r="P17" s="147"/>
      <c r="Q17" s="147"/>
      <c r="R17" s="147"/>
      <c r="S17" s="148"/>
      <c r="T17" s="159"/>
      <c r="U17" s="160"/>
      <c r="V17" s="160"/>
      <c r="W17" s="161"/>
    </row>
    <row r="18" spans="1:24" ht="14.25">
      <c r="B18" s="162"/>
      <c r="F18" s="162"/>
      <c r="G18" s="162"/>
      <c r="H18" s="162"/>
      <c r="I18" s="162"/>
      <c r="J18" s="162"/>
      <c r="K18" s="163"/>
      <c r="L18" s="163"/>
      <c r="M18" s="163"/>
      <c r="N18" s="163"/>
      <c r="O18" s="163"/>
      <c r="P18" s="163"/>
      <c r="Q18" s="163"/>
      <c r="R18" s="163"/>
      <c r="S18" s="163"/>
      <c r="T18" s="163"/>
      <c r="U18" s="163"/>
      <c r="V18" s="163"/>
      <c r="W18" s="163"/>
      <c r="X18" s="163"/>
    </row>
    <row r="19" spans="1:24" ht="14.25">
      <c r="B19" s="162"/>
      <c r="C19" s="162"/>
      <c r="D19" s="162"/>
      <c r="E19" s="162"/>
      <c r="F19" s="164" t="s">
        <v>117</v>
      </c>
      <c r="G19" s="165"/>
      <c r="H19" s="165"/>
      <c r="I19" s="165"/>
      <c r="J19" s="165"/>
      <c r="K19" s="165"/>
      <c r="L19" s="166"/>
      <c r="M19" s="166"/>
      <c r="N19" s="166"/>
      <c r="O19" s="166"/>
      <c r="P19" s="166"/>
      <c r="Q19" s="166"/>
      <c r="R19" s="166"/>
      <c r="S19" s="166"/>
      <c r="T19" s="166"/>
      <c r="U19" s="166"/>
      <c r="V19" s="166"/>
      <c r="W19" s="167"/>
    </row>
    <row r="20" spans="1:24" ht="20.25" customHeight="1">
      <c r="B20" s="168"/>
      <c r="C20" s="40"/>
      <c r="D20" s="168"/>
      <c r="E20" s="40"/>
      <c r="F20" s="100" t="s">
        <v>38</v>
      </c>
      <c r="G20" s="101"/>
      <c r="H20" s="101"/>
      <c r="I20" s="101"/>
      <c r="J20" s="101"/>
      <c r="K20" s="101"/>
      <c r="L20" s="135"/>
      <c r="M20" s="135"/>
      <c r="N20" s="135"/>
      <c r="O20" s="135"/>
      <c r="P20" s="135"/>
      <c r="Q20" s="135"/>
      <c r="R20" s="135"/>
      <c r="S20" s="135"/>
      <c r="T20" s="135"/>
      <c r="U20" s="135"/>
      <c r="V20" s="135"/>
      <c r="W20" s="102"/>
    </row>
    <row r="21" spans="1:24" ht="32.25" customHeight="1">
      <c r="B21" s="169" t="s">
        <v>37</v>
      </c>
      <c r="C21" s="40"/>
      <c r="D21" s="170" t="s">
        <v>128</v>
      </c>
      <c r="E21" s="40"/>
      <c r="F21" s="192">
        <v>1</v>
      </c>
      <c r="G21" s="192">
        <f>F21 + 1</f>
        <v>2</v>
      </c>
      <c r="H21" s="192">
        <f t="shared" ref="H21:W21" si="0">G21 + 1</f>
        <v>3</v>
      </c>
      <c r="I21" s="192">
        <f t="shared" si="0"/>
        <v>4</v>
      </c>
      <c r="J21" s="192">
        <f t="shared" si="0"/>
        <v>5</v>
      </c>
      <c r="K21" s="192">
        <f t="shared" si="0"/>
        <v>6</v>
      </c>
      <c r="L21" s="192">
        <f t="shared" si="0"/>
        <v>7</v>
      </c>
      <c r="M21" s="192">
        <f t="shared" si="0"/>
        <v>8</v>
      </c>
      <c r="N21" s="192">
        <f t="shared" si="0"/>
        <v>9</v>
      </c>
      <c r="O21" s="192">
        <f t="shared" si="0"/>
        <v>10</v>
      </c>
      <c r="P21" s="192">
        <f t="shared" si="0"/>
        <v>11</v>
      </c>
      <c r="Q21" s="192">
        <f t="shared" si="0"/>
        <v>12</v>
      </c>
      <c r="R21" s="192">
        <f t="shared" si="0"/>
        <v>13</v>
      </c>
      <c r="S21" s="192">
        <f t="shared" si="0"/>
        <v>14</v>
      </c>
      <c r="T21" s="192">
        <f t="shared" si="0"/>
        <v>15</v>
      </c>
      <c r="U21" s="192">
        <f t="shared" si="0"/>
        <v>16</v>
      </c>
      <c r="V21" s="192">
        <f t="shared" si="0"/>
        <v>17</v>
      </c>
      <c r="W21" s="192">
        <f t="shared" si="0"/>
        <v>18</v>
      </c>
    </row>
    <row r="22" spans="1:24" s="49" customFormat="1" ht="11.45" customHeight="1">
      <c r="B22" s="171"/>
      <c r="C22" s="40"/>
      <c r="D22" s="172"/>
      <c r="E22" s="40"/>
      <c r="F22" s="173"/>
      <c r="G22" s="173"/>
      <c r="H22" s="173"/>
      <c r="I22" s="173"/>
      <c r="J22" s="173"/>
      <c r="K22" s="173"/>
      <c r="L22" s="173"/>
      <c r="M22" s="173"/>
      <c r="N22" s="173"/>
      <c r="O22" s="173"/>
      <c r="P22" s="173"/>
      <c r="Q22" s="173"/>
      <c r="R22" s="173"/>
      <c r="S22" s="173"/>
      <c r="T22" s="173"/>
      <c r="U22" s="173"/>
      <c r="V22" s="173"/>
      <c r="W22" s="173"/>
    </row>
    <row r="23" spans="1:24" ht="12.75" customHeight="1">
      <c r="B23" s="174" t="s">
        <v>147</v>
      </c>
      <c r="C23" s="177"/>
      <c r="D23" s="174"/>
      <c r="E23" s="177"/>
      <c r="F23" s="175"/>
      <c r="G23" s="175"/>
      <c r="H23" s="175"/>
      <c r="I23" s="175"/>
      <c r="J23" s="175"/>
      <c r="K23" s="175"/>
      <c r="L23" s="175"/>
      <c r="M23" s="175"/>
      <c r="N23" s="175"/>
      <c r="O23" s="175"/>
      <c r="P23" s="175"/>
      <c r="Q23" s="175"/>
      <c r="R23" s="175"/>
      <c r="S23" s="175"/>
      <c r="T23" s="175"/>
      <c r="U23" s="175"/>
      <c r="V23" s="175"/>
      <c r="W23" s="175"/>
    </row>
    <row r="24" spans="1:24" ht="14.25">
      <c r="A24" s="186"/>
      <c r="B24" s="108" t="s">
        <v>83</v>
      </c>
      <c r="C24" s="40"/>
      <c r="D24" s="108"/>
      <c r="E24" s="40"/>
      <c r="F24" s="106"/>
      <c r="G24" s="106"/>
      <c r="H24" s="106"/>
      <c r="I24" s="106"/>
      <c r="J24" s="106"/>
      <c r="K24" s="106"/>
      <c r="L24" s="106"/>
      <c r="M24" s="106"/>
      <c r="N24" s="106"/>
      <c r="O24" s="106"/>
      <c r="P24" s="106"/>
      <c r="Q24" s="106"/>
      <c r="R24" s="106"/>
      <c r="S24" s="106"/>
      <c r="T24" s="106"/>
      <c r="U24" s="106"/>
      <c r="V24" s="106"/>
      <c r="W24" s="106"/>
    </row>
    <row r="25" spans="1:24" ht="14.25">
      <c r="A25" s="186"/>
      <c r="B25" s="108" t="s">
        <v>681</v>
      </c>
      <c r="C25" s="40"/>
      <c r="D25" s="482"/>
      <c r="E25" s="40"/>
      <c r="F25" s="483"/>
      <c r="G25" s="483"/>
      <c r="H25" s="483"/>
      <c r="I25" s="483"/>
      <c r="J25" s="483"/>
      <c r="K25" s="483"/>
      <c r="L25" s="483"/>
      <c r="M25" s="483"/>
      <c r="N25" s="483"/>
      <c r="O25" s="483"/>
      <c r="P25" s="483"/>
      <c r="Q25" s="483"/>
      <c r="R25" s="483"/>
      <c r="S25" s="483"/>
      <c r="T25" s="483"/>
      <c r="U25" s="483"/>
      <c r="V25" s="483"/>
      <c r="W25" s="483"/>
    </row>
    <row r="26" spans="1:24" ht="12.75" customHeight="1">
      <c r="A26" s="186"/>
      <c r="B26" s="92" t="s">
        <v>84</v>
      </c>
      <c r="C26" s="40"/>
      <c r="D26" s="92"/>
      <c r="E26" s="40"/>
      <c r="F26" s="104"/>
      <c r="G26" s="104"/>
      <c r="H26" s="104"/>
      <c r="I26" s="104"/>
      <c r="J26" s="104"/>
      <c r="K26" s="104"/>
      <c r="L26" s="104"/>
      <c r="M26" s="104"/>
      <c r="N26" s="104"/>
      <c r="O26" s="104"/>
      <c r="P26" s="104"/>
      <c r="Q26" s="104"/>
      <c r="R26" s="104"/>
      <c r="S26" s="104"/>
      <c r="T26" s="104"/>
      <c r="U26" s="104"/>
      <c r="V26" s="104"/>
      <c r="W26" s="104"/>
    </row>
    <row r="27" spans="1:24" ht="12.75" customHeight="1">
      <c r="A27" s="186"/>
      <c r="B27" s="92" t="s">
        <v>85</v>
      </c>
      <c r="C27" s="40"/>
      <c r="D27" s="92"/>
      <c r="E27" s="40"/>
      <c r="F27" s="104"/>
      <c r="G27" s="104"/>
      <c r="H27" s="104"/>
      <c r="I27" s="104"/>
      <c r="J27" s="104"/>
      <c r="K27" s="104"/>
      <c r="L27" s="104"/>
      <c r="M27" s="104"/>
      <c r="N27" s="104"/>
      <c r="O27" s="104"/>
      <c r="P27" s="104"/>
      <c r="Q27" s="104"/>
      <c r="R27" s="104"/>
      <c r="S27" s="104"/>
      <c r="T27" s="104"/>
      <c r="U27" s="104"/>
      <c r="V27" s="104"/>
      <c r="W27" s="104"/>
    </row>
    <row r="28" spans="1:24" ht="12.75" customHeight="1">
      <c r="A28" s="186"/>
      <c r="B28" s="92" t="s">
        <v>437</v>
      </c>
      <c r="C28" s="40"/>
      <c r="D28" s="482"/>
      <c r="E28" s="40"/>
      <c r="F28" s="483"/>
      <c r="G28" s="483"/>
      <c r="H28" s="483"/>
      <c r="I28" s="483"/>
      <c r="J28" s="483"/>
      <c r="K28" s="483"/>
      <c r="L28" s="483"/>
      <c r="M28" s="483"/>
      <c r="N28" s="483"/>
      <c r="O28" s="483"/>
      <c r="P28" s="483"/>
      <c r="Q28" s="483"/>
      <c r="R28" s="483"/>
      <c r="S28" s="483"/>
      <c r="T28" s="483"/>
      <c r="U28" s="483"/>
      <c r="V28" s="483"/>
      <c r="W28" s="483"/>
    </row>
    <row r="29" spans="1:24" ht="12.75" customHeight="1">
      <c r="A29" s="186"/>
      <c r="B29" s="92" t="s">
        <v>438</v>
      </c>
      <c r="C29" s="40"/>
      <c r="D29" s="482"/>
      <c r="E29" s="40"/>
      <c r="F29" s="483"/>
      <c r="G29" s="483"/>
      <c r="H29" s="483"/>
      <c r="I29" s="483"/>
      <c r="J29" s="483"/>
      <c r="K29" s="483"/>
      <c r="L29" s="483"/>
      <c r="M29" s="483"/>
      <c r="N29" s="483"/>
      <c r="O29" s="483"/>
      <c r="P29" s="483"/>
      <c r="Q29" s="483"/>
      <c r="R29" s="483"/>
      <c r="S29" s="483"/>
      <c r="T29" s="483"/>
      <c r="U29" s="483"/>
      <c r="V29" s="483"/>
      <c r="W29" s="483"/>
    </row>
    <row r="30" spans="1:24" ht="12.75" customHeight="1">
      <c r="A30" s="186"/>
      <c r="B30" s="92" t="s">
        <v>102</v>
      </c>
      <c r="C30" s="40"/>
      <c r="D30" s="92"/>
      <c r="E30" s="40"/>
      <c r="F30" s="104"/>
      <c r="G30" s="104"/>
      <c r="H30" s="104"/>
      <c r="I30" s="104"/>
      <c r="J30" s="104"/>
      <c r="K30" s="104"/>
      <c r="L30" s="104"/>
      <c r="M30" s="104"/>
      <c r="N30" s="104"/>
      <c r="O30" s="104"/>
      <c r="P30" s="104"/>
      <c r="Q30" s="104"/>
      <c r="R30" s="104"/>
      <c r="S30" s="104"/>
      <c r="T30" s="104"/>
      <c r="U30" s="104"/>
      <c r="V30" s="104"/>
      <c r="W30" s="104"/>
    </row>
    <row r="31" spans="1:24" ht="12.75" customHeight="1">
      <c r="A31" s="186"/>
      <c r="B31" s="210" t="s">
        <v>40</v>
      </c>
      <c r="C31" s="40"/>
      <c r="D31" s="111">
        <f>SUM(D24:D30)</f>
        <v>0</v>
      </c>
      <c r="E31" s="40"/>
      <c r="F31" s="111">
        <f>SUM(F24:F30)</f>
        <v>0</v>
      </c>
      <c r="G31" s="111">
        <f t="shared" ref="G31:W31" si="1">SUM(G24:G30)</f>
        <v>0</v>
      </c>
      <c r="H31" s="111">
        <f t="shared" si="1"/>
        <v>0</v>
      </c>
      <c r="I31" s="111">
        <f t="shared" si="1"/>
        <v>0</v>
      </c>
      <c r="J31" s="111">
        <f t="shared" si="1"/>
        <v>0</v>
      </c>
      <c r="K31" s="111">
        <f t="shared" si="1"/>
        <v>0</v>
      </c>
      <c r="L31" s="111">
        <f t="shared" si="1"/>
        <v>0</v>
      </c>
      <c r="M31" s="111">
        <f t="shared" si="1"/>
        <v>0</v>
      </c>
      <c r="N31" s="111">
        <f t="shared" si="1"/>
        <v>0</v>
      </c>
      <c r="O31" s="111">
        <f t="shared" si="1"/>
        <v>0</v>
      </c>
      <c r="P31" s="111">
        <f t="shared" si="1"/>
        <v>0</v>
      </c>
      <c r="Q31" s="111">
        <f t="shared" si="1"/>
        <v>0</v>
      </c>
      <c r="R31" s="111">
        <f t="shared" si="1"/>
        <v>0</v>
      </c>
      <c r="S31" s="111">
        <f t="shared" si="1"/>
        <v>0</v>
      </c>
      <c r="T31" s="111">
        <f t="shared" si="1"/>
        <v>0</v>
      </c>
      <c r="U31" s="111">
        <f t="shared" si="1"/>
        <v>0</v>
      </c>
      <c r="V31" s="111">
        <f t="shared" si="1"/>
        <v>0</v>
      </c>
      <c r="W31" s="111">
        <f t="shared" si="1"/>
        <v>0</v>
      </c>
    </row>
    <row r="32" spans="1:24" s="49" customFormat="1" ht="12.75" customHeight="1">
      <c r="B32" s="190"/>
      <c r="C32" s="40"/>
      <c r="D32" s="190"/>
      <c r="E32" s="40"/>
      <c r="F32" s="211"/>
      <c r="G32" s="211"/>
      <c r="H32" s="211"/>
      <c r="I32" s="211"/>
      <c r="J32" s="211"/>
      <c r="K32" s="211"/>
      <c r="L32" s="211"/>
      <c r="M32" s="211"/>
      <c r="N32" s="211"/>
      <c r="O32" s="211"/>
      <c r="P32" s="211"/>
      <c r="Q32" s="211"/>
      <c r="R32" s="211"/>
      <c r="S32" s="211"/>
      <c r="T32" s="211"/>
      <c r="U32" s="211"/>
      <c r="V32" s="211"/>
      <c r="W32" s="211"/>
    </row>
    <row r="33" spans="1:24" ht="12.75" customHeight="1">
      <c r="B33" s="174" t="s">
        <v>52</v>
      </c>
      <c r="C33" s="177"/>
      <c r="D33" s="193" t="s">
        <v>14</v>
      </c>
      <c r="E33" s="177"/>
      <c r="F33" s="145"/>
      <c r="G33" s="145"/>
      <c r="H33" s="145"/>
      <c r="I33" s="145"/>
      <c r="J33" s="145"/>
      <c r="K33" s="145"/>
      <c r="L33" s="145"/>
      <c r="M33" s="145"/>
      <c r="N33" s="145"/>
      <c r="O33" s="145"/>
      <c r="P33" s="145"/>
      <c r="Q33" s="145"/>
      <c r="R33" s="145"/>
      <c r="S33" s="145"/>
      <c r="T33" s="145"/>
      <c r="U33" s="145"/>
      <c r="V33" s="145"/>
      <c r="W33" s="145"/>
      <c r="X33" s="145"/>
    </row>
    <row r="34" spans="1:24" ht="12.75" customHeight="1">
      <c r="B34" s="210" t="s">
        <v>52</v>
      </c>
      <c r="C34" s="177"/>
      <c r="D34" s="174"/>
      <c r="E34" s="177"/>
      <c r="F34" s="145"/>
      <c r="G34" s="145"/>
      <c r="H34" s="145"/>
      <c r="I34" s="145"/>
      <c r="J34" s="145"/>
      <c r="K34" s="145"/>
      <c r="L34" s="145"/>
      <c r="M34" s="145"/>
      <c r="N34" s="145"/>
      <c r="O34" s="145"/>
      <c r="P34" s="145"/>
      <c r="Q34" s="145"/>
      <c r="R34" s="145"/>
      <c r="S34" s="145"/>
      <c r="T34" s="145"/>
      <c r="U34" s="145"/>
      <c r="V34" s="145"/>
      <c r="W34" s="145"/>
      <c r="X34" s="145"/>
    </row>
    <row r="35" spans="1:24" s="49" customFormat="1" ht="12.75" customHeight="1">
      <c r="C35" s="40"/>
      <c r="E35" s="40"/>
      <c r="F35" s="145"/>
      <c r="G35" s="145"/>
      <c r="H35" s="145"/>
      <c r="I35" s="145"/>
      <c r="J35" s="145"/>
      <c r="K35" s="145"/>
      <c r="L35" s="145"/>
      <c r="M35" s="145"/>
      <c r="N35" s="145"/>
      <c r="O35" s="145"/>
      <c r="P35" s="145"/>
      <c r="Q35" s="145"/>
      <c r="R35" s="145"/>
      <c r="S35" s="145"/>
      <c r="T35" s="145"/>
      <c r="U35" s="145"/>
      <c r="V35" s="145"/>
      <c r="W35" s="145"/>
      <c r="X35" s="145"/>
    </row>
    <row r="36" spans="1:24" ht="12.75" customHeight="1">
      <c r="B36" s="884" t="s">
        <v>119</v>
      </c>
      <c r="C36" s="188"/>
      <c r="D36" s="181"/>
      <c r="E36" s="40"/>
    </row>
    <row r="37" spans="1:24" ht="12.75" customHeight="1">
      <c r="B37" s="884"/>
      <c r="C37" s="188"/>
      <c r="D37" s="181"/>
      <c r="E37" s="183"/>
    </row>
    <row r="38" spans="1:24" ht="12.75" customHeight="1">
      <c r="B38" s="884"/>
      <c r="C38" s="188"/>
      <c r="D38" s="181"/>
      <c r="E38" s="183"/>
    </row>
    <row r="39" spans="1:24" ht="12.75" customHeight="1">
      <c r="B39" s="180"/>
      <c r="C39" s="188"/>
      <c r="D39" s="181"/>
      <c r="E39" s="183"/>
    </row>
    <row r="40" spans="1:24" ht="12.75" customHeight="1">
      <c r="B40" s="180"/>
      <c r="C40" s="188"/>
      <c r="D40" s="181"/>
      <c r="E40" s="183"/>
    </row>
    <row r="41" spans="1:24" ht="12.75" customHeight="1">
      <c r="B41" s="181"/>
      <c r="C41" s="183"/>
      <c r="D41" s="181"/>
      <c r="E41" s="183"/>
    </row>
    <row r="42" spans="1:24" ht="12.75" customHeight="1">
      <c r="B42" s="182"/>
      <c r="C42" s="183"/>
      <c r="D42" s="183"/>
      <c r="E42" s="183"/>
    </row>
    <row r="43" spans="1:24" ht="12.75" customHeight="1">
      <c r="B43" s="61" t="s">
        <v>78</v>
      </c>
      <c r="C43" s="189"/>
      <c r="D43" s="184"/>
      <c r="E43" s="189"/>
    </row>
    <row r="45" spans="1:24" s="44" customFormat="1" ht="14.25">
      <c r="A45" s="185" t="s">
        <v>19</v>
      </c>
      <c r="C45" s="45"/>
      <c r="E45" s="45"/>
    </row>
    <row r="46" spans="1:24" s="44" customFormat="1" ht="14.25">
      <c r="A46" s="91" t="s">
        <v>556</v>
      </c>
      <c r="C46" s="45"/>
      <c r="E46" s="45"/>
    </row>
    <row r="47" spans="1:24" s="44" customFormat="1" ht="14.25">
      <c r="A47" s="185" t="s">
        <v>668</v>
      </c>
      <c r="C47" s="45"/>
      <c r="E47" s="45"/>
    </row>
    <row r="48" spans="1:24" s="44" customFormat="1" ht="14.25">
      <c r="A48" s="91" t="s">
        <v>97</v>
      </c>
      <c r="C48" s="45"/>
      <c r="E48" s="45"/>
    </row>
  </sheetData>
  <mergeCells count="3">
    <mergeCell ref="B36:B38"/>
    <mergeCell ref="A6:E6"/>
    <mergeCell ref="A5:E5"/>
  </mergeCells>
  <pageMargins left="0.70866141732283472" right="0.70866141732283472" top="0.74803149606299213" bottom="0.74803149606299213" header="0.31496062992125984" footer="0.31496062992125984"/>
  <pageSetup scale="3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16"/>
  <sheetViews>
    <sheetView showGridLines="0" tabSelected="1" view="pageBreakPreview" zoomScale="70" zoomScaleNormal="80" zoomScaleSheetLayoutView="70" zoomScalePageLayoutView="80" workbookViewId="0">
      <selection activeCell="G24" sqref="G24"/>
    </sheetView>
  </sheetViews>
  <sheetFormatPr baseColWidth="10" defaultColWidth="8.625" defaultRowHeight="15.75" customHeight="1"/>
  <cols>
    <col min="1" max="1" width="8.625" style="41"/>
    <col min="2" max="2" width="89.5" style="41" customWidth="1"/>
    <col min="3" max="3" width="2.125" style="49" customWidth="1"/>
    <col min="4" max="4" width="20.125" style="41" customWidth="1"/>
    <col min="5" max="5" width="1.625" style="49" customWidth="1"/>
    <col min="6" max="11" width="12.625" style="41" customWidth="1"/>
    <col min="12" max="16384" width="8.625" style="41"/>
  </cols>
  <sheetData>
    <row r="1" spans="1:12" ht="12.75" customHeight="1"/>
    <row r="2" spans="1:12" ht="12.75" customHeight="1"/>
    <row r="3" spans="1:12" ht="12.75" customHeight="1"/>
    <row r="4" spans="1:12" ht="12.75" customHeight="1"/>
    <row r="5" spans="1:12" ht="15" customHeight="1">
      <c r="A5" s="864" t="str">
        <f>'OE-01'!A5:J5</f>
        <v>CONCURSO PÚBLICO No. SMEM-CCA-02-2021.</v>
      </c>
      <c r="B5" s="864"/>
      <c r="C5" s="864"/>
      <c r="D5" s="864"/>
      <c r="E5" s="864"/>
      <c r="F5" s="864"/>
      <c r="G5" s="864"/>
      <c r="H5" s="864"/>
      <c r="I5" s="864"/>
      <c r="J5" s="864"/>
      <c r="K5" s="864"/>
      <c r="L5" s="864"/>
    </row>
    <row r="6" spans="1:12" ht="15.75" customHeight="1">
      <c r="A6" s="865" t="str">
        <f>'OE-01'!A6:J6</f>
        <v>“PROYECTO AUTOPISTA VIALIDAD PONIENTE”</v>
      </c>
      <c r="B6" s="865"/>
      <c r="C6" s="865"/>
      <c r="D6" s="865"/>
      <c r="E6" s="865"/>
      <c r="F6" s="865"/>
      <c r="G6" s="865"/>
      <c r="H6" s="865"/>
      <c r="I6" s="865"/>
      <c r="J6" s="865"/>
      <c r="K6" s="865"/>
      <c r="L6" s="865"/>
    </row>
    <row r="7" spans="1:12" ht="12.75" customHeight="1"/>
    <row r="8" spans="1:12" ht="16.350000000000001" customHeight="1">
      <c r="A8" s="46" t="s">
        <v>448</v>
      </c>
    </row>
    <row r="9" spans="1:12" ht="12.75" customHeight="1"/>
    <row r="10" spans="1:12" ht="15">
      <c r="B10" s="213" t="s">
        <v>53</v>
      </c>
      <c r="C10" s="214"/>
      <c r="D10" s="214"/>
      <c r="E10" s="214"/>
      <c r="F10" s="214"/>
      <c r="G10" s="214"/>
      <c r="H10" s="214"/>
      <c r="I10" s="214"/>
      <c r="J10" s="214"/>
      <c r="K10" s="215"/>
    </row>
    <row r="11" spans="1:12" ht="15">
      <c r="B11" s="204"/>
      <c r="C11" s="204"/>
      <c r="D11" s="204"/>
      <c r="E11" s="204"/>
      <c r="F11" s="204"/>
      <c r="G11" s="204"/>
      <c r="H11" s="204"/>
      <c r="I11" s="204"/>
      <c r="J11" s="204"/>
      <c r="K11" s="204"/>
    </row>
    <row r="12" spans="1:12" ht="15">
      <c r="B12" s="204"/>
      <c r="C12" s="204"/>
      <c r="D12" s="204"/>
      <c r="E12" s="204"/>
      <c r="F12" s="204"/>
      <c r="G12" s="204"/>
      <c r="H12" s="204"/>
      <c r="I12" s="204"/>
      <c r="J12" s="204"/>
      <c r="K12" s="204"/>
    </row>
    <row r="14" spans="1:12" s="44" customFormat="1" ht="14.25">
      <c r="A14" s="185" t="s">
        <v>19</v>
      </c>
      <c r="C14" s="45"/>
      <c r="E14" s="45"/>
    </row>
    <row r="15" spans="1:12" s="44" customFormat="1" ht="14.25">
      <c r="A15" s="845" t="s">
        <v>557</v>
      </c>
      <c r="B15" s="845"/>
      <c r="C15" s="845"/>
      <c r="D15" s="845"/>
      <c r="E15" s="845"/>
      <c r="F15" s="845"/>
    </row>
    <row r="16" spans="1:12" s="44" customFormat="1" ht="27.6" customHeight="1">
      <c r="A16" s="845"/>
      <c r="B16" s="845"/>
      <c r="C16" s="845"/>
      <c r="D16" s="845"/>
      <c r="E16" s="845"/>
      <c r="F16" s="845"/>
    </row>
  </sheetData>
  <mergeCells count="3">
    <mergeCell ref="A15:F16"/>
    <mergeCell ref="A5:L5"/>
    <mergeCell ref="A6:L6"/>
  </mergeCells>
  <pageMargins left="0.70866141732283472" right="0.70866141732283472" top="0.74803149606299213" bottom="0.74803149606299213" header="0.31496062992125984" footer="0.31496062992125984"/>
  <pageSetup scale="5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16"/>
  <sheetViews>
    <sheetView showGridLines="0" view="pageBreakPreview" zoomScale="70" zoomScaleNormal="80" zoomScaleSheetLayoutView="70" zoomScalePageLayoutView="80" workbookViewId="0">
      <selection activeCell="D21" sqref="D21:J21"/>
    </sheetView>
  </sheetViews>
  <sheetFormatPr baseColWidth="10" defaultColWidth="8.625" defaultRowHeight="15.75" customHeight="1"/>
  <cols>
    <col min="1" max="1" width="8.625" style="41"/>
    <col min="2" max="2" width="89.5" style="41" customWidth="1"/>
    <col min="3" max="3" width="2.125" style="49" customWidth="1"/>
    <col min="4" max="4" width="20.125" style="41" customWidth="1"/>
    <col min="5" max="5" width="1.625" style="49" customWidth="1"/>
    <col min="6" max="11" width="12.625" style="41" customWidth="1"/>
    <col min="12" max="16384" width="8.625" style="41"/>
  </cols>
  <sheetData>
    <row r="1" spans="1:12" ht="12.75" customHeight="1"/>
    <row r="2" spans="1:12" ht="12.75" customHeight="1"/>
    <row r="3" spans="1:12" ht="12.75" customHeight="1"/>
    <row r="4" spans="1:12" ht="12.75" customHeight="1"/>
    <row r="5" spans="1:12" ht="15" customHeight="1">
      <c r="A5" s="864" t="str">
        <f>'OE-01'!A5:J5</f>
        <v>CONCURSO PÚBLICO No. SMEM-CCA-02-2021.</v>
      </c>
      <c r="B5" s="864"/>
      <c r="C5" s="864"/>
      <c r="D5" s="864"/>
      <c r="E5" s="864"/>
      <c r="F5" s="864"/>
      <c r="G5" s="864"/>
      <c r="H5" s="864"/>
      <c r="I5" s="864"/>
      <c r="J5" s="864"/>
      <c r="K5" s="864"/>
      <c r="L5" s="864"/>
    </row>
    <row r="6" spans="1:12" ht="15.75" customHeight="1">
      <c r="A6" s="865" t="str">
        <f>'OE-01'!A6:J6</f>
        <v>“PROYECTO AUTOPISTA VIALIDAD PONIENTE”</v>
      </c>
      <c r="B6" s="865"/>
      <c r="C6" s="865"/>
      <c r="D6" s="865"/>
      <c r="E6" s="865"/>
      <c r="F6" s="865"/>
      <c r="G6" s="865"/>
      <c r="H6" s="865"/>
      <c r="I6" s="865"/>
      <c r="J6" s="865"/>
      <c r="K6" s="865"/>
      <c r="L6" s="865"/>
    </row>
    <row r="7" spans="1:12" ht="12.75" customHeight="1"/>
    <row r="8" spans="1:12" ht="12.75" customHeight="1">
      <c r="A8" s="46" t="s">
        <v>449</v>
      </c>
    </row>
    <row r="9" spans="1:12" ht="12.75" customHeight="1"/>
    <row r="10" spans="1:12" ht="15">
      <c r="B10" s="213" t="s">
        <v>53</v>
      </c>
      <c r="C10" s="214"/>
      <c r="D10" s="214"/>
      <c r="E10" s="214"/>
      <c r="F10" s="214"/>
      <c r="G10" s="214"/>
      <c r="H10" s="214"/>
      <c r="I10" s="214"/>
      <c r="J10" s="214"/>
      <c r="K10" s="215"/>
    </row>
    <row r="11" spans="1:12" ht="15">
      <c r="B11" s="204"/>
      <c r="C11" s="204"/>
      <c r="D11" s="204"/>
      <c r="E11" s="204"/>
      <c r="F11" s="204"/>
      <c r="G11" s="204"/>
      <c r="H11" s="204"/>
      <c r="I11" s="204"/>
      <c r="J11" s="204"/>
      <c r="K11" s="204"/>
    </row>
    <row r="12" spans="1:12" ht="15">
      <c r="B12" s="204"/>
      <c r="C12" s="204"/>
      <c r="D12" s="204"/>
      <c r="E12" s="204"/>
      <c r="F12" s="204"/>
      <c r="G12" s="204"/>
      <c r="H12" s="204"/>
      <c r="I12" s="204"/>
      <c r="J12" s="204"/>
      <c r="K12" s="204"/>
    </row>
    <row r="14" spans="1:12" s="44" customFormat="1" ht="14.25">
      <c r="A14" s="185" t="s">
        <v>19</v>
      </c>
      <c r="C14" s="45"/>
      <c r="E14" s="45"/>
    </row>
    <row r="15" spans="1:12" s="44" customFormat="1" ht="14.25">
      <c r="A15" s="845" t="s">
        <v>558</v>
      </c>
      <c r="B15" s="845"/>
      <c r="C15" s="845"/>
      <c r="D15" s="845"/>
      <c r="E15" s="845"/>
      <c r="F15" s="845"/>
    </row>
    <row r="16" spans="1:12" s="44" customFormat="1" ht="27.6" customHeight="1">
      <c r="A16" s="845"/>
      <c r="B16" s="845"/>
      <c r="C16" s="845"/>
      <c r="D16" s="845"/>
      <c r="E16" s="845"/>
      <c r="F16" s="845"/>
    </row>
  </sheetData>
  <mergeCells count="3">
    <mergeCell ref="A15:F16"/>
    <mergeCell ref="A5:L5"/>
    <mergeCell ref="A6:L6"/>
  </mergeCells>
  <pageMargins left="0.70866141732283472" right="0.70866141732283472" top="0.74803149606299213" bottom="0.74803149606299213" header="0.31496062992125984" footer="0.31496062992125984"/>
  <pageSetup scale="5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16"/>
  <sheetViews>
    <sheetView showGridLines="0" view="pageBreakPreview" zoomScale="70" zoomScaleNormal="80" zoomScaleSheetLayoutView="70" zoomScalePageLayoutView="80" workbookViewId="0">
      <selection activeCell="D21" sqref="D21:J21"/>
    </sheetView>
  </sheetViews>
  <sheetFormatPr baseColWidth="10" defaultColWidth="8.625" defaultRowHeight="15.75" customHeight="1"/>
  <cols>
    <col min="1" max="1" width="8.625" style="41"/>
    <col min="2" max="2" width="89.5" style="41" customWidth="1"/>
    <col min="3" max="3" width="2.125" style="49" customWidth="1"/>
    <col min="4" max="4" width="20.125" style="41" customWidth="1"/>
    <col min="5" max="5" width="1.625" style="49" customWidth="1"/>
    <col min="6" max="11" width="12.625" style="41" customWidth="1"/>
    <col min="12" max="16384" width="8.625" style="41"/>
  </cols>
  <sheetData>
    <row r="1" spans="1:12" ht="12.75" customHeight="1"/>
    <row r="2" spans="1:12" ht="12.75" customHeight="1"/>
    <row r="3" spans="1:12" ht="12.75" customHeight="1"/>
    <row r="4" spans="1:12" ht="12.75" customHeight="1"/>
    <row r="5" spans="1:12" ht="15" customHeight="1">
      <c r="A5" s="864" t="str">
        <f>'OE-01'!A5:J5</f>
        <v>CONCURSO PÚBLICO No. SMEM-CCA-02-2021.</v>
      </c>
      <c r="B5" s="864"/>
      <c r="C5" s="864"/>
      <c r="D5" s="864"/>
      <c r="E5" s="864"/>
      <c r="F5" s="864"/>
      <c r="G5" s="864"/>
      <c r="H5" s="864"/>
      <c r="I5" s="864"/>
      <c r="J5" s="864"/>
      <c r="K5" s="864"/>
      <c r="L5" s="864"/>
    </row>
    <row r="6" spans="1:12" ht="15.75" customHeight="1">
      <c r="A6" s="865" t="str">
        <f>'OE-01'!A6:J6</f>
        <v>“PROYECTO AUTOPISTA VIALIDAD PONIENTE”</v>
      </c>
      <c r="B6" s="865"/>
      <c r="C6" s="865"/>
      <c r="D6" s="865"/>
      <c r="E6" s="865"/>
      <c r="F6" s="865"/>
      <c r="G6" s="865"/>
      <c r="H6" s="865"/>
      <c r="I6" s="865"/>
      <c r="J6" s="865"/>
      <c r="K6" s="865"/>
      <c r="L6" s="865"/>
    </row>
    <row r="7" spans="1:12" ht="12.75" customHeight="1"/>
    <row r="8" spans="1:12" ht="12.75" customHeight="1">
      <c r="A8" s="46" t="s">
        <v>450</v>
      </c>
    </row>
    <row r="9" spans="1:12" ht="12.75" customHeight="1"/>
    <row r="10" spans="1:12" ht="15">
      <c r="B10" s="213" t="s">
        <v>53</v>
      </c>
      <c r="C10" s="214"/>
      <c r="D10" s="214"/>
      <c r="E10" s="214"/>
      <c r="F10" s="214"/>
      <c r="G10" s="214"/>
      <c r="H10" s="214"/>
      <c r="I10" s="214"/>
      <c r="J10" s="214"/>
      <c r="K10" s="215"/>
    </row>
    <row r="11" spans="1:12" ht="15">
      <c r="B11" s="204"/>
      <c r="C11" s="204"/>
      <c r="D11" s="204"/>
      <c r="E11" s="204"/>
      <c r="F11" s="204"/>
      <c r="G11" s="204"/>
      <c r="H11" s="204"/>
      <c r="I11" s="204"/>
      <c r="J11" s="204"/>
      <c r="K11" s="204"/>
    </row>
    <row r="12" spans="1:12" ht="15">
      <c r="B12" s="204"/>
      <c r="C12" s="204"/>
      <c r="D12" s="204"/>
      <c r="E12" s="204"/>
      <c r="F12" s="204"/>
      <c r="G12" s="204"/>
      <c r="H12" s="204"/>
      <c r="I12" s="204"/>
      <c r="J12" s="204"/>
      <c r="K12" s="204"/>
    </row>
    <row r="14" spans="1:12" s="44" customFormat="1" ht="14.25">
      <c r="A14" s="185" t="s">
        <v>19</v>
      </c>
      <c r="C14" s="45"/>
      <c r="E14" s="45"/>
    </row>
    <row r="15" spans="1:12" s="44" customFormat="1" ht="14.25">
      <c r="A15" s="845" t="s">
        <v>559</v>
      </c>
      <c r="B15" s="845"/>
      <c r="C15" s="845"/>
      <c r="D15" s="845"/>
      <c r="E15" s="845"/>
      <c r="F15" s="845"/>
    </row>
    <row r="16" spans="1:12" s="44" customFormat="1" ht="27.6" customHeight="1">
      <c r="A16" s="845"/>
      <c r="B16" s="845"/>
      <c r="C16" s="845"/>
      <c r="D16" s="845"/>
      <c r="E16" s="845"/>
      <c r="F16" s="845"/>
    </row>
  </sheetData>
  <mergeCells count="3">
    <mergeCell ref="A15:F16"/>
    <mergeCell ref="A5:L5"/>
    <mergeCell ref="A6:L6"/>
  </mergeCells>
  <pageMargins left="0.70866141732283472" right="0.70866141732283472" top="0.74803149606299213" bottom="0.74803149606299213" header="0.31496062992125984" footer="0.31496062992125984"/>
  <pageSetup scale="5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39"/>
  <sheetViews>
    <sheetView showGridLines="0" view="pageBreakPreview" zoomScale="70" zoomScaleNormal="80" zoomScaleSheetLayoutView="70" zoomScalePageLayoutView="80" workbookViewId="0">
      <selection activeCell="D21" sqref="D21:J21"/>
    </sheetView>
  </sheetViews>
  <sheetFormatPr baseColWidth="10" defaultColWidth="8.625" defaultRowHeight="15.75" customHeight="1"/>
  <cols>
    <col min="1" max="1" width="8.625" style="41"/>
    <col min="2" max="2" width="89.5" style="41" customWidth="1"/>
    <col min="3" max="3" width="2.125" style="49" customWidth="1"/>
    <col min="4" max="4" width="20.125" style="41" customWidth="1"/>
    <col min="5" max="9" width="18.625" style="41" customWidth="1"/>
    <col min="10" max="16384" width="8.625" style="41"/>
  </cols>
  <sheetData>
    <row r="1" spans="1:10" ht="12.75" customHeight="1"/>
    <row r="2" spans="1:10" ht="12.75" customHeight="1"/>
    <row r="3" spans="1:10" ht="12.75" customHeight="1"/>
    <row r="4" spans="1:10" ht="12.75" customHeight="1"/>
    <row r="5" spans="1:10" ht="15" customHeight="1">
      <c r="A5" s="864" t="str">
        <f>'OE-01'!A5:J5</f>
        <v>CONCURSO PÚBLICO No. SMEM-CCA-02-2021.</v>
      </c>
      <c r="B5" s="864"/>
      <c r="C5" s="864"/>
      <c r="D5" s="864"/>
      <c r="E5" s="864"/>
      <c r="F5" s="864"/>
      <c r="G5" s="864"/>
      <c r="H5" s="864"/>
      <c r="I5" s="864"/>
      <c r="J5" s="864"/>
    </row>
    <row r="6" spans="1:10" ht="15.75" customHeight="1">
      <c r="A6" s="865" t="str">
        <f>'OE-01'!A6:J6</f>
        <v>“PROYECTO AUTOPISTA VIALIDAD PONIENTE”</v>
      </c>
      <c r="B6" s="865"/>
      <c r="C6" s="865"/>
      <c r="D6" s="865"/>
      <c r="E6" s="865"/>
      <c r="F6" s="865"/>
      <c r="G6" s="865"/>
      <c r="H6" s="865"/>
      <c r="I6" s="865"/>
      <c r="J6" s="865"/>
    </row>
    <row r="7" spans="1:10" ht="12.75" customHeight="1"/>
    <row r="8" spans="1:10" ht="21" customHeight="1">
      <c r="A8" s="46" t="s">
        <v>451</v>
      </c>
    </row>
    <row r="9" spans="1:10" ht="12.75" customHeight="1"/>
    <row r="10" spans="1:10" ht="15">
      <c r="B10" s="201" t="s">
        <v>58</v>
      </c>
      <c r="C10" s="202"/>
      <c r="D10" s="202"/>
      <c r="E10" s="202"/>
      <c r="F10" s="202"/>
      <c r="G10" s="202"/>
      <c r="H10" s="202"/>
      <c r="I10" s="203"/>
    </row>
    <row r="11" spans="1:10" ht="14.25">
      <c r="B11" s="27" t="s">
        <v>698</v>
      </c>
      <c r="C11" s="60"/>
      <c r="D11" s="60"/>
      <c r="E11" s="147"/>
      <c r="F11" s="147"/>
      <c r="G11" s="147"/>
      <c r="H11" s="147"/>
      <c r="I11" s="148"/>
    </row>
    <row r="13" spans="1:10" ht="16.5" customHeight="1">
      <c r="B13" s="149" t="s">
        <v>441</v>
      </c>
      <c r="C13" s="150"/>
      <c r="D13" s="150"/>
      <c r="E13" s="96"/>
      <c r="F13" s="151"/>
      <c r="G13" s="152"/>
      <c r="H13" s="150"/>
      <c r="I13" s="219"/>
    </row>
    <row r="14" spans="1:10" ht="16.5" customHeight="1">
      <c r="B14" s="155" t="s">
        <v>18</v>
      </c>
      <c r="D14" s="49"/>
      <c r="E14" s="39"/>
      <c r="F14" s="146"/>
      <c r="G14" s="156" t="s">
        <v>3</v>
      </c>
      <c r="H14" s="49"/>
      <c r="I14" s="220" t="s">
        <v>26</v>
      </c>
    </row>
    <row r="15" spans="1:10" ht="16.5" customHeight="1">
      <c r="B15" s="155" t="s">
        <v>2</v>
      </c>
      <c r="D15" s="49"/>
      <c r="E15" s="39"/>
      <c r="F15" s="146"/>
      <c r="G15" s="156"/>
      <c r="H15" s="49"/>
      <c r="I15" s="220"/>
    </row>
    <row r="16" spans="1:10" ht="14.25">
      <c r="B16" s="158" t="s">
        <v>20</v>
      </c>
      <c r="C16" s="147"/>
      <c r="D16" s="147"/>
      <c r="E16" s="48"/>
      <c r="F16" s="148"/>
      <c r="G16" s="159"/>
      <c r="H16" s="147"/>
      <c r="I16" s="221"/>
    </row>
    <row r="17" spans="2:10" ht="14.25">
      <c r="B17" s="162"/>
      <c r="E17" s="162"/>
      <c r="F17" s="162"/>
      <c r="G17" s="163"/>
      <c r="H17" s="163"/>
      <c r="I17" s="163"/>
      <c r="J17" s="163"/>
    </row>
    <row r="18" spans="2:10" ht="32.25" customHeight="1">
      <c r="B18" s="169" t="s">
        <v>37</v>
      </c>
      <c r="C18" s="40"/>
      <c r="D18" s="192" t="s">
        <v>150</v>
      </c>
      <c r="E18" s="192" t="s">
        <v>151</v>
      </c>
      <c r="F18" s="192" t="s">
        <v>152</v>
      </c>
      <c r="G18" s="192" t="s">
        <v>56</v>
      </c>
      <c r="H18" s="192" t="s">
        <v>54</v>
      </c>
      <c r="I18" s="192" t="s">
        <v>55</v>
      </c>
    </row>
    <row r="19" spans="2:10" s="49" customFormat="1" ht="11.45" customHeight="1">
      <c r="B19" s="171"/>
      <c r="C19" s="40"/>
      <c r="D19" s="172"/>
      <c r="E19" s="173"/>
      <c r="F19" s="173"/>
      <c r="G19" s="173"/>
      <c r="H19" s="173"/>
      <c r="I19" s="173"/>
    </row>
    <row r="20" spans="2:10" ht="12.75" customHeight="1">
      <c r="B20" s="174" t="s">
        <v>57</v>
      </c>
      <c r="C20" s="177"/>
      <c r="D20" s="174"/>
      <c r="E20" s="175"/>
      <c r="F20" s="175"/>
      <c r="G20" s="175"/>
      <c r="H20" s="175"/>
      <c r="I20" s="175"/>
    </row>
    <row r="21" spans="2:10" ht="12.75" customHeight="1">
      <c r="B21" s="179"/>
      <c r="C21" s="177"/>
      <c r="D21" s="176"/>
      <c r="E21" s="178"/>
      <c r="F21" s="178"/>
      <c r="G21" s="178"/>
      <c r="H21" s="178"/>
      <c r="I21" s="178"/>
    </row>
    <row r="22" spans="2:10" ht="12.75" customHeight="1">
      <c r="B22" s="179"/>
      <c r="C22" s="177"/>
      <c r="D22" s="176"/>
      <c r="E22" s="178"/>
      <c r="F22" s="178"/>
      <c r="G22" s="178"/>
      <c r="H22" s="178"/>
      <c r="I22" s="178"/>
    </row>
    <row r="23" spans="2:10" ht="12.75" customHeight="1">
      <c r="B23" s="176"/>
      <c r="C23" s="177"/>
      <c r="D23" s="176"/>
      <c r="E23" s="178"/>
      <c r="F23" s="178"/>
      <c r="G23" s="178"/>
      <c r="H23" s="178"/>
      <c r="I23" s="178"/>
    </row>
    <row r="24" spans="2:10" ht="12.75" customHeight="1">
      <c r="B24" s="200"/>
      <c r="C24" s="177"/>
      <c r="D24" s="222"/>
      <c r="E24" s="223"/>
      <c r="F24" s="223"/>
      <c r="G24" s="223"/>
      <c r="H24" s="223"/>
      <c r="I24" s="223"/>
    </row>
    <row r="25" spans="2:10" s="49" customFormat="1" ht="12.75" customHeight="1">
      <c r="C25" s="40"/>
      <c r="E25" s="145"/>
      <c r="F25" s="145"/>
      <c r="G25" s="145"/>
      <c r="H25" s="145"/>
      <c r="I25" s="145"/>
    </row>
    <row r="26" spans="2:10" s="49" customFormat="1" ht="12.75" customHeight="1">
      <c r="C26" s="40"/>
      <c r="E26" s="145"/>
      <c r="F26" s="145"/>
      <c r="G26" s="145"/>
      <c r="H26" s="145"/>
      <c r="I26" s="145"/>
      <c r="J26" s="145"/>
    </row>
    <row r="27" spans="2:10" ht="12.75" customHeight="1">
      <c r="B27" s="884" t="s">
        <v>31</v>
      </c>
      <c r="C27" s="188"/>
      <c r="D27" s="181"/>
    </row>
    <row r="28" spans="2:10" ht="12.75" customHeight="1">
      <c r="B28" s="884"/>
      <c r="C28" s="188"/>
      <c r="D28" s="181"/>
    </row>
    <row r="29" spans="2:10" ht="12.75" customHeight="1">
      <c r="B29" s="884"/>
      <c r="C29" s="188"/>
      <c r="D29" s="181"/>
    </row>
    <row r="30" spans="2:10" ht="12.75" customHeight="1">
      <c r="B30" s="180"/>
      <c r="C30" s="188"/>
      <c r="D30" s="181"/>
    </row>
    <row r="31" spans="2:10" ht="12.75" customHeight="1">
      <c r="B31" s="180"/>
      <c r="C31" s="188"/>
      <c r="D31" s="181"/>
    </row>
    <row r="32" spans="2:10" ht="12.75" customHeight="1">
      <c r="B32" s="181"/>
      <c r="C32" s="183"/>
      <c r="D32" s="181"/>
    </row>
    <row r="33" spans="1:4" ht="12.75" customHeight="1">
      <c r="B33" s="182"/>
      <c r="C33" s="183"/>
      <c r="D33" s="183"/>
    </row>
    <row r="34" spans="1:4" ht="17.100000000000001" customHeight="1">
      <c r="B34" s="61" t="s">
        <v>78</v>
      </c>
      <c r="C34" s="189"/>
      <c r="D34" s="184"/>
    </row>
    <row r="36" spans="1:4" s="44" customFormat="1" ht="14.25">
      <c r="A36" s="185" t="s">
        <v>19</v>
      </c>
      <c r="C36" s="45"/>
    </row>
    <row r="37" spans="1:4" s="44" customFormat="1" ht="14.25">
      <c r="A37" s="91" t="s">
        <v>560</v>
      </c>
      <c r="C37" s="45"/>
    </row>
    <row r="38" spans="1:4" s="22" customFormat="1" ht="14.25">
      <c r="A38" s="91" t="s">
        <v>96</v>
      </c>
    </row>
    <row r="39" spans="1:4" s="22" customFormat="1" ht="14.25">
      <c r="A39" s="91" t="s">
        <v>680</v>
      </c>
    </row>
  </sheetData>
  <mergeCells count="3">
    <mergeCell ref="B27:B29"/>
    <mergeCell ref="A5:J5"/>
    <mergeCell ref="A6:J6"/>
  </mergeCells>
  <pageMargins left="0.70866141732283472" right="0.70866141732283472" top="0.74803149606299213" bottom="0.74803149606299213" header="0.31496062992125984" footer="0.31496062992125984"/>
  <pageSetup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34"/>
  <sheetViews>
    <sheetView showGridLines="0" view="pageBreakPreview" zoomScale="70" zoomScaleNormal="80" zoomScaleSheetLayoutView="70" zoomScalePageLayoutView="80" workbookViewId="0">
      <selection activeCell="F11" sqref="F11"/>
    </sheetView>
  </sheetViews>
  <sheetFormatPr baseColWidth="10" defaultColWidth="8.625" defaultRowHeight="15.75" customHeight="1"/>
  <cols>
    <col min="1" max="1" width="8.625" style="41"/>
    <col min="2" max="2" width="12.625" style="41" customWidth="1"/>
    <col min="3" max="3" width="71" style="49" customWidth="1"/>
    <col min="4" max="4" width="20.125" style="41" customWidth="1"/>
    <col min="5" max="5" width="18.625" style="494" customWidth="1"/>
    <col min="6" max="9" width="18.625" style="41" customWidth="1"/>
    <col min="10" max="16384" width="8.625" style="41"/>
  </cols>
  <sheetData>
    <row r="1" spans="1:10" ht="12.75" customHeight="1"/>
    <row r="2" spans="1:10" ht="12.75" customHeight="1"/>
    <row r="3" spans="1:10" ht="12.75" customHeight="1"/>
    <row r="4" spans="1:10" ht="12.75" customHeight="1"/>
    <row r="5" spans="1:10" ht="15" customHeight="1">
      <c r="A5" s="864" t="str">
        <f>'OE-01'!A5:J5</f>
        <v>CONCURSO PÚBLICO No. SMEM-CCA-02-2021.</v>
      </c>
      <c r="B5" s="864"/>
      <c r="C5" s="864"/>
      <c r="D5" s="864"/>
      <c r="E5" s="864"/>
      <c r="F5" s="864"/>
      <c r="G5" s="44"/>
      <c r="H5" s="44"/>
      <c r="I5" s="44"/>
      <c r="J5" s="44"/>
    </row>
    <row r="6" spans="1:10" ht="15.75" customHeight="1">
      <c r="A6" s="865" t="str">
        <f>'OE-01'!A6:J6</f>
        <v>“PROYECTO AUTOPISTA VIALIDAD PONIENTE”</v>
      </c>
      <c r="B6" s="865"/>
      <c r="C6" s="865"/>
      <c r="D6" s="865"/>
      <c r="E6" s="865"/>
      <c r="F6" s="865"/>
      <c r="G6" s="46"/>
      <c r="H6" s="46"/>
      <c r="I6" s="46"/>
      <c r="J6" s="46"/>
    </row>
    <row r="7" spans="1:10" ht="12.75" customHeight="1"/>
    <row r="8" spans="1:10" ht="21" customHeight="1">
      <c r="A8" s="46" t="s">
        <v>452</v>
      </c>
    </row>
    <row r="9" spans="1:10" ht="12.75" customHeight="1" thickBot="1"/>
    <row r="10" spans="1:10" ht="15.75" customHeight="1" thickBot="1">
      <c r="B10" s="489" t="s">
        <v>453</v>
      </c>
      <c r="C10" s="490" t="s">
        <v>37</v>
      </c>
      <c r="D10" s="490" t="s">
        <v>454</v>
      </c>
      <c r="E10" s="490" t="s">
        <v>455</v>
      </c>
    </row>
    <row r="11" spans="1:10" ht="15.75" customHeight="1" thickBot="1">
      <c r="B11" s="491" t="s">
        <v>456</v>
      </c>
      <c r="C11" s="492" t="s">
        <v>457</v>
      </c>
      <c r="D11" s="493" t="s">
        <v>458</v>
      </c>
      <c r="E11" s="495" t="s">
        <v>459</v>
      </c>
    </row>
    <row r="12" spans="1:10" ht="15.75" customHeight="1" thickBot="1">
      <c r="B12" s="491" t="s">
        <v>460</v>
      </c>
      <c r="C12" s="492" t="s">
        <v>461</v>
      </c>
      <c r="D12" s="493" t="s">
        <v>458</v>
      </c>
      <c r="E12" s="495" t="s">
        <v>462</v>
      </c>
    </row>
    <row r="13" spans="1:10" ht="15.75" customHeight="1" thickBot="1">
      <c r="B13" s="491" t="s">
        <v>463</v>
      </c>
      <c r="C13" s="492" t="s">
        <v>658</v>
      </c>
      <c r="D13" s="493" t="s">
        <v>458</v>
      </c>
      <c r="E13" s="495" t="s">
        <v>464</v>
      </c>
    </row>
    <row r="14" spans="1:10" ht="15.75" customHeight="1" thickBot="1">
      <c r="B14" s="491" t="s">
        <v>465</v>
      </c>
      <c r="C14" s="492" t="s">
        <v>561</v>
      </c>
      <c r="D14" s="493" t="s">
        <v>458</v>
      </c>
      <c r="E14" s="495" t="s">
        <v>468</v>
      </c>
    </row>
    <row r="15" spans="1:10" ht="15.75" customHeight="1" thickBot="1">
      <c r="B15" s="491" t="s">
        <v>469</v>
      </c>
      <c r="C15" s="492" t="s">
        <v>466</v>
      </c>
      <c r="D15" s="493" t="s">
        <v>467</v>
      </c>
      <c r="E15" s="495" t="s">
        <v>471</v>
      </c>
    </row>
    <row r="16" spans="1:10" ht="15.75" customHeight="1" thickBot="1">
      <c r="B16" s="491" t="s">
        <v>472</v>
      </c>
      <c r="C16" s="492" t="s">
        <v>470</v>
      </c>
      <c r="D16" s="493" t="s">
        <v>467</v>
      </c>
      <c r="E16" s="495" t="s">
        <v>474</v>
      </c>
    </row>
    <row r="17" spans="2:5" ht="15.75" customHeight="1" thickBot="1">
      <c r="B17" s="491" t="s">
        <v>475</v>
      </c>
      <c r="C17" s="492" t="s">
        <v>473</v>
      </c>
      <c r="D17" s="493" t="s">
        <v>467</v>
      </c>
      <c r="E17" s="495" t="s">
        <v>477</v>
      </c>
    </row>
    <row r="18" spans="2:5" ht="15.75" customHeight="1" thickBot="1">
      <c r="B18" s="491" t="s">
        <v>478</v>
      </c>
      <c r="C18" s="492" t="s">
        <v>476</v>
      </c>
      <c r="D18" s="493" t="s">
        <v>467</v>
      </c>
      <c r="E18" s="495" t="s">
        <v>480</v>
      </c>
    </row>
    <row r="19" spans="2:5" ht="15.75" customHeight="1" thickBot="1">
      <c r="B19" s="491" t="s">
        <v>481</v>
      </c>
      <c r="C19" s="492" t="s">
        <v>479</v>
      </c>
      <c r="D19" s="493" t="s">
        <v>467</v>
      </c>
      <c r="E19" s="495" t="s">
        <v>482</v>
      </c>
    </row>
    <row r="20" spans="2:5" ht="15.75" customHeight="1" thickBot="1">
      <c r="B20" s="491" t="s">
        <v>657</v>
      </c>
      <c r="C20" s="492" t="s">
        <v>664</v>
      </c>
      <c r="D20" s="493" t="s">
        <v>467</v>
      </c>
      <c r="E20" s="495" t="s">
        <v>659</v>
      </c>
    </row>
    <row r="21" spans="2:5" ht="15.75" customHeight="1" thickBot="1">
      <c r="B21" s="491" t="s">
        <v>483</v>
      </c>
      <c r="C21" s="492" t="s">
        <v>484</v>
      </c>
      <c r="D21" s="493" t="s">
        <v>458</v>
      </c>
      <c r="E21" s="495" t="s">
        <v>485</v>
      </c>
    </row>
    <row r="22" spans="2:5" ht="15.75" customHeight="1" thickBot="1">
      <c r="B22" s="491" t="s">
        <v>486</v>
      </c>
      <c r="C22" s="492" t="s">
        <v>487</v>
      </c>
      <c r="D22" s="493" t="s">
        <v>458</v>
      </c>
      <c r="E22" s="495" t="s">
        <v>488</v>
      </c>
    </row>
    <row r="23" spans="2:5" ht="15.75" customHeight="1" thickBot="1">
      <c r="B23" s="491" t="s">
        <v>489</v>
      </c>
      <c r="C23" s="492" t="s">
        <v>490</v>
      </c>
      <c r="D23" s="493" t="s">
        <v>458</v>
      </c>
      <c r="E23" s="495" t="s">
        <v>491</v>
      </c>
    </row>
    <row r="24" spans="2:5" ht="15.75" customHeight="1" thickBot="1">
      <c r="B24" s="491" t="s">
        <v>492</v>
      </c>
      <c r="C24" s="492" t="s">
        <v>493</v>
      </c>
      <c r="D24" s="493" t="s">
        <v>458</v>
      </c>
      <c r="E24" s="495" t="s">
        <v>494</v>
      </c>
    </row>
    <row r="25" spans="2:5" ht="15.75" customHeight="1" thickBot="1">
      <c r="B25" s="491" t="s">
        <v>495</v>
      </c>
      <c r="C25" s="492" t="s">
        <v>496</v>
      </c>
      <c r="D25" s="493" t="s">
        <v>458</v>
      </c>
      <c r="E25" s="495" t="s">
        <v>497</v>
      </c>
    </row>
    <row r="26" spans="2:5" ht="15.75" customHeight="1" thickBot="1">
      <c r="B26" s="491" t="s">
        <v>498</v>
      </c>
      <c r="C26" s="492" t="s">
        <v>499</v>
      </c>
      <c r="D26" s="493" t="s">
        <v>458</v>
      </c>
      <c r="E26" s="495" t="s">
        <v>500</v>
      </c>
    </row>
    <row r="27" spans="2:5" ht="15.75" customHeight="1" thickBot="1">
      <c r="B27" s="491" t="s">
        <v>501</v>
      </c>
      <c r="C27" s="492" t="s">
        <v>562</v>
      </c>
      <c r="D27" s="493" t="s">
        <v>458</v>
      </c>
      <c r="E27" s="495" t="s">
        <v>502</v>
      </c>
    </row>
    <row r="28" spans="2:5" ht="15.75" customHeight="1" thickBot="1">
      <c r="B28" s="491" t="s">
        <v>503</v>
      </c>
      <c r="C28" s="492" t="s">
        <v>504</v>
      </c>
      <c r="D28" s="493" t="s">
        <v>458</v>
      </c>
      <c r="E28" s="495" t="s">
        <v>505</v>
      </c>
    </row>
    <row r="29" spans="2:5" ht="15.75" customHeight="1" thickBot="1">
      <c r="B29" s="491" t="s">
        <v>506</v>
      </c>
      <c r="C29" s="492" t="s">
        <v>507</v>
      </c>
      <c r="D29" s="493" t="s">
        <v>458</v>
      </c>
      <c r="E29" s="495" t="s">
        <v>508</v>
      </c>
    </row>
    <row r="30" spans="2:5" ht="15.75" customHeight="1" thickBot="1">
      <c r="B30" s="491" t="s">
        <v>509</v>
      </c>
      <c r="C30" s="492" t="s">
        <v>510</v>
      </c>
      <c r="D30" s="493" t="s">
        <v>458</v>
      </c>
      <c r="E30" s="493" t="s">
        <v>511</v>
      </c>
    </row>
    <row r="31" spans="2:5" ht="15.75" customHeight="1" thickBot="1">
      <c r="B31" s="491" t="s">
        <v>512</v>
      </c>
      <c r="C31" s="492" t="s">
        <v>513</v>
      </c>
      <c r="D31" s="493" t="s">
        <v>458</v>
      </c>
      <c r="E31" s="493" t="s">
        <v>511</v>
      </c>
    </row>
    <row r="32" spans="2:5" ht="15.75" customHeight="1" thickBot="1">
      <c r="B32" s="491" t="s">
        <v>514</v>
      </c>
      <c r="C32" s="492" t="s">
        <v>515</v>
      </c>
      <c r="D32" s="493" t="s">
        <v>458</v>
      </c>
      <c r="E32" s="493" t="s">
        <v>511</v>
      </c>
    </row>
    <row r="33" spans="2:5" ht="15.75" customHeight="1" thickBot="1">
      <c r="B33" s="491" t="s">
        <v>516</v>
      </c>
      <c r="C33" s="492" t="s">
        <v>517</v>
      </c>
      <c r="D33" s="493" t="s">
        <v>458</v>
      </c>
      <c r="E33" s="495" t="s">
        <v>518</v>
      </c>
    </row>
    <row r="34" spans="2:5" ht="15.75" customHeight="1" thickBot="1">
      <c r="B34" s="491" t="s">
        <v>519</v>
      </c>
      <c r="C34" s="492" t="s">
        <v>520</v>
      </c>
      <c r="D34" s="493" t="s">
        <v>458</v>
      </c>
      <c r="E34" s="495" t="s">
        <v>521</v>
      </c>
    </row>
  </sheetData>
  <mergeCells count="2">
    <mergeCell ref="A5:F5"/>
    <mergeCell ref="A6:F6"/>
  </mergeCells>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K119"/>
  <sheetViews>
    <sheetView showGridLines="0" view="pageBreakPreview" topLeftCell="A100" zoomScale="85" zoomScaleNormal="90" zoomScaleSheetLayoutView="85" zoomScalePageLayoutView="90" workbookViewId="0">
      <selection activeCell="N56" sqref="N56"/>
    </sheetView>
  </sheetViews>
  <sheetFormatPr baseColWidth="10" defaultColWidth="8.625" defaultRowHeight="14.25"/>
  <cols>
    <col min="1" max="1" width="5.375" style="229" customWidth="1"/>
    <col min="2" max="2" width="5.875" style="229" customWidth="1"/>
    <col min="3" max="3" width="39.875" style="229" customWidth="1"/>
    <col min="4" max="4" width="23.5" style="229" customWidth="1"/>
    <col min="5" max="5" width="10.625" style="229" customWidth="1"/>
    <col min="6" max="6" width="20.625" style="229" customWidth="1"/>
    <col min="7" max="7" width="18.125" style="229" customWidth="1"/>
    <col min="8" max="8" width="35.625" style="229" customWidth="1"/>
    <col min="9" max="9" width="20.625" style="229" customWidth="1"/>
    <col min="10" max="10" width="3.375" style="229" customWidth="1"/>
    <col min="11" max="16384" width="8.625" style="229"/>
  </cols>
  <sheetData>
    <row r="5" spans="1:11">
      <c r="A5" s="656" t="str">
        <f>'OE-01'!A5:J5</f>
        <v>CONCURSO PÚBLICO No. SMEM-CCA-02-2021.</v>
      </c>
      <c r="B5" s="656"/>
      <c r="C5" s="656"/>
      <c r="D5" s="656"/>
      <c r="E5" s="656"/>
      <c r="F5" s="656"/>
      <c r="G5" s="656"/>
      <c r="H5" s="656"/>
      <c r="I5" s="656"/>
      <c r="J5" s="656"/>
      <c r="K5" s="656"/>
    </row>
    <row r="6" spans="1:11" ht="15">
      <c r="A6" s="657" t="str">
        <f>'OE-01'!A6:J6</f>
        <v>“PROYECTO AUTOPISTA VIALIDAD PONIENTE”</v>
      </c>
      <c r="B6" s="657"/>
      <c r="C6" s="657"/>
      <c r="D6" s="657"/>
      <c r="E6" s="657"/>
      <c r="F6" s="657"/>
      <c r="G6" s="657"/>
      <c r="H6" s="657"/>
      <c r="I6" s="657"/>
      <c r="J6" s="657"/>
      <c r="K6" s="657"/>
    </row>
    <row r="9" spans="1:11" ht="17.45" customHeight="1">
      <c r="A9" s="230" t="s">
        <v>442</v>
      </c>
    </row>
    <row r="10" spans="1:11" ht="15">
      <c r="A10" s="230"/>
    </row>
    <row r="11" spans="1:11" ht="64.5" customHeight="1">
      <c r="A11" s="230"/>
      <c r="B11" s="653" t="s">
        <v>700</v>
      </c>
      <c r="C11" s="654"/>
      <c r="D11" s="654"/>
      <c r="E11" s="654"/>
      <c r="F11" s="654"/>
      <c r="G11" s="654"/>
      <c r="H11" s="654"/>
      <c r="I11" s="655"/>
    </row>
    <row r="12" spans="1:11" ht="15">
      <c r="A12" s="230"/>
    </row>
    <row r="13" spans="1:11" ht="15">
      <c r="B13" s="231" t="s">
        <v>112</v>
      </c>
      <c r="C13" s="232"/>
      <c r="D13" s="232"/>
      <c r="E13" s="232"/>
      <c r="F13" s="232"/>
      <c r="G13" s="232"/>
      <c r="H13" s="232"/>
      <c r="I13" s="233"/>
    </row>
    <row r="14" spans="1:11" ht="15">
      <c r="B14" s="234" t="s">
        <v>166</v>
      </c>
      <c r="C14" s="235"/>
      <c r="D14" s="235"/>
      <c r="E14" s="235"/>
      <c r="F14" s="235"/>
      <c r="G14" s="235"/>
      <c r="H14" s="235"/>
      <c r="I14" s="236"/>
    </row>
    <row r="15" spans="1:11" ht="15">
      <c r="B15" s="234" t="s">
        <v>697</v>
      </c>
      <c r="C15" s="237"/>
      <c r="D15" s="237"/>
      <c r="E15" s="235"/>
      <c r="F15" s="235"/>
      <c r="G15" s="235"/>
      <c r="H15" s="235"/>
      <c r="I15" s="236"/>
    </row>
    <row r="16" spans="1:11" ht="15">
      <c r="B16" s="238"/>
      <c r="C16" s="239"/>
      <c r="D16" s="239"/>
      <c r="E16" s="239"/>
      <c r="F16" s="240"/>
      <c r="G16" s="240"/>
      <c r="H16" s="240"/>
      <c r="I16" s="241"/>
    </row>
    <row r="18" spans="2:9" ht="14.1" customHeight="1">
      <c r="B18" s="242" t="s">
        <v>440</v>
      </c>
      <c r="C18" s="243"/>
      <c r="D18" s="244"/>
      <c r="E18" s="245"/>
      <c r="F18" s="242"/>
      <c r="G18" s="245"/>
      <c r="H18" s="242"/>
      <c r="I18" s="245"/>
    </row>
    <row r="19" spans="2:9">
      <c r="B19" s="246" t="s">
        <v>18</v>
      </c>
      <c r="C19" s="247"/>
      <c r="D19" s="247"/>
      <c r="E19" s="248"/>
      <c r="F19" s="246"/>
      <c r="G19" s="248"/>
      <c r="H19" s="246" t="s">
        <v>3</v>
      </c>
      <c r="I19" s="248" t="s">
        <v>26</v>
      </c>
    </row>
    <row r="20" spans="2:9">
      <c r="B20" s="246" t="s">
        <v>2</v>
      </c>
      <c r="C20" s="247"/>
      <c r="D20" s="247"/>
      <c r="E20" s="248"/>
      <c r="F20" s="246"/>
      <c r="G20" s="248"/>
      <c r="H20" s="246"/>
      <c r="I20" s="248"/>
    </row>
    <row r="21" spans="2:9">
      <c r="B21" s="249" t="s">
        <v>20</v>
      </c>
      <c r="C21" s="250"/>
      <c r="D21" s="250"/>
      <c r="E21" s="251"/>
      <c r="F21" s="249"/>
      <c r="G21" s="251"/>
      <c r="H21" s="249"/>
      <c r="I21" s="251"/>
    </row>
    <row r="22" spans="2:9" s="247" customFormat="1"/>
    <row r="23" spans="2:9" ht="37.5" customHeight="1">
      <c r="B23" s="283" t="s">
        <v>66</v>
      </c>
      <c r="C23" s="284" t="s">
        <v>72</v>
      </c>
      <c r="D23" s="253" t="s">
        <v>36</v>
      </c>
      <c r="E23" s="254" t="s">
        <v>21</v>
      </c>
      <c r="F23" s="254" t="s">
        <v>27</v>
      </c>
      <c r="G23" s="254" t="s">
        <v>28</v>
      </c>
      <c r="H23" s="254" t="s">
        <v>29</v>
      </c>
      <c r="I23" s="254" t="s">
        <v>113</v>
      </c>
    </row>
    <row r="24" spans="2:9" s="266" customFormat="1" ht="15">
      <c r="B24" s="268" t="s">
        <v>67</v>
      </c>
      <c r="C24" s="274" t="s">
        <v>726</v>
      </c>
      <c r="D24" s="275"/>
      <c r="E24" s="275"/>
      <c r="F24" s="275"/>
      <c r="G24" s="275"/>
      <c r="H24" s="275"/>
      <c r="I24" s="276"/>
    </row>
    <row r="25" spans="2:9" s="266" customFormat="1" ht="15">
      <c r="B25" s="269">
        <v>1</v>
      </c>
      <c r="C25" s="252" t="s">
        <v>94</v>
      </c>
      <c r="D25" s="270"/>
      <c r="E25" s="271"/>
      <c r="F25" s="271"/>
      <c r="G25" s="271"/>
      <c r="H25" s="271"/>
      <c r="I25" s="271"/>
    </row>
    <row r="26" spans="2:9" s="266" customFormat="1">
      <c r="B26" s="272"/>
      <c r="C26" s="273"/>
      <c r="D26" s="271" t="s">
        <v>95</v>
      </c>
      <c r="E26" s="271"/>
      <c r="F26" s="271"/>
      <c r="G26" s="271"/>
      <c r="H26" s="271"/>
      <c r="I26" s="271"/>
    </row>
    <row r="27" spans="2:9" s="266" customFormat="1">
      <c r="B27" s="272"/>
      <c r="C27" s="273"/>
      <c r="D27" s="271" t="s">
        <v>74</v>
      </c>
      <c r="E27" s="271"/>
      <c r="F27" s="271"/>
      <c r="G27" s="271"/>
      <c r="H27" s="271"/>
      <c r="I27" s="271"/>
    </row>
    <row r="28" spans="2:9" s="266" customFormat="1" ht="15">
      <c r="B28" s="268" t="s">
        <v>76</v>
      </c>
      <c r="C28" s="658" t="s">
        <v>717</v>
      </c>
      <c r="D28" s="659"/>
      <c r="E28" s="659"/>
      <c r="F28" s="659"/>
      <c r="G28" s="659"/>
      <c r="H28" s="659"/>
      <c r="I28" s="660"/>
    </row>
    <row r="29" spans="2:9" s="266" customFormat="1" ht="15">
      <c r="B29" s="269">
        <v>1</v>
      </c>
      <c r="C29" s="252" t="s">
        <v>68</v>
      </c>
      <c r="D29" s="270"/>
      <c r="E29" s="271"/>
      <c r="F29" s="271"/>
      <c r="G29" s="271"/>
      <c r="H29" s="271"/>
      <c r="I29" s="271"/>
    </row>
    <row r="30" spans="2:9" s="266" customFormat="1">
      <c r="B30" s="272"/>
      <c r="C30" s="273"/>
      <c r="D30" s="271" t="s">
        <v>74</v>
      </c>
      <c r="E30" s="271"/>
      <c r="F30" s="271"/>
      <c r="G30" s="271"/>
      <c r="H30" s="271"/>
      <c r="I30" s="271"/>
    </row>
    <row r="31" spans="2:9" s="266" customFormat="1" ht="15">
      <c r="B31" s="269">
        <v>2</v>
      </c>
      <c r="C31" s="252" t="s">
        <v>69</v>
      </c>
      <c r="D31" s="270"/>
      <c r="E31" s="271"/>
      <c r="F31" s="271"/>
      <c r="G31" s="271"/>
      <c r="H31" s="271"/>
      <c r="I31" s="271"/>
    </row>
    <row r="32" spans="2:9" s="266" customFormat="1">
      <c r="B32" s="272"/>
      <c r="C32" s="273"/>
      <c r="D32" s="271" t="s">
        <v>74</v>
      </c>
      <c r="E32" s="271"/>
      <c r="F32" s="271"/>
      <c r="G32" s="271"/>
      <c r="H32" s="271"/>
      <c r="I32" s="271"/>
    </row>
    <row r="33" spans="2:9" s="266" customFormat="1" ht="15">
      <c r="B33" s="269">
        <v>3</v>
      </c>
      <c r="C33" s="252" t="s">
        <v>70</v>
      </c>
      <c r="D33" s="270"/>
      <c r="E33" s="271"/>
      <c r="F33" s="271"/>
      <c r="G33" s="271"/>
      <c r="H33" s="271"/>
      <c r="I33" s="271"/>
    </row>
    <row r="34" spans="2:9" s="266" customFormat="1">
      <c r="B34" s="272"/>
      <c r="C34" s="273"/>
      <c r="D34" s="271" t="s">
        <v>74</v>
      </c>
      <c r="E34" s="271"/>
      <c r="F34" s="271"/>
      <c r="G34" s="271"/>
      <c r="H34" s="271"/>
      <c r="I34" s="271"/>
    </row>
    <row r="35" spans="2:9" s="266" customFormat="1" ht="15">
      <c r="B35" s="269">
        <v>4</v>
      </c>
      <c r="C35" s="252" t="s">
        <v>71</v>
      </c>
      <c r="D35" s="270"/>
      <c r="E35" s="271"/>
      <c r="F35" s="271"/>
      <c r="G35" s="271"/>
      <c r="H35" s="271"/>
      <c r="I35" s="271"/>
    </row>
    <row r="36" spans="2:9" s="266" customFormat="1" ht="15">
      <c r="B36" s="269"/>
      <c r="C36" s="252"/>
      <c r="D36" s="271" t="s">
        <v>74</v>
      </c>
      <c r="E36" s="271"/>
      <c r="F36" s="271"/>
      <c r="G36" s="271"/>
      <c r="H36" s="271"/>
      <c r="I36" s="271"/>
    </row>
    <row r="37" spans="2:9" s="266" customFormat="1" ht="15">
      <c r="B37" s="256">
        <v>5</v>
      </c>
      <c r="C37" s="277" t="s">
        <v>720</v>
      </c>
      <c r="D37" s="277"/>
      <c r="E37" s="271"/>
      <c r="F37" s="271"/>
      <c r="G37" s="271"/>
      <c r="H37" s="271"/>
      <c r="I37" s="271"/>
    </row>
    <row r="38" spans="2:9" s="266" customFormat="1">
      <c r="B38" s="272"/>
      <c r="C38" s="273"/>
      <c r="D38" s="271" t="s">
        <v>74</v>
      </c>
      <c r="E38" s="271"/>
      <c r="F38" s="271"/>
      <c r="G38" s="271"/>
      <c r="H38" s="271"/>
      <c r="I38" s="271"/>
    </row>
    <row r="39" spans="2:9" s="266" customFormat="1" ht="15">
      <c r="B39" s="269">
        <v>6</v>
      </c>
      <c r="C39" s="252" t="s">
        <v>669</v>
      </c>
      <c r="D39" s="271"/>
      <c r="E39" s="271"/>
      <c r="F39" s="271"/>
      <c r="G39" s="271"/>
      <c r="H39" s="271"/>
      <c r="I39" s="271"/>
    </row>
    <row r="40" spans="2:9" s="266" customFormat="1">
      <c r="B40" s="272"/>
      <c r="C40" s="273"/>
      <c r="D40" s="271" t="s">
        <v>74</v>
      </c>
      <c r="E40" s="271"/>
      <c r="F40" s="271"/>
      <c r="G40" s="271"/>
      <c r="H40" s="271"/>
      <c r="I40" s="271"/>
    </row>
    <row r="41" spans="2:9" s="266" customFormat="1" ht="15">
      <c r="B41" s="269">
        <v>7</v>
      </c>
      <c r="C41" s="252" t="s">
        <v>670</v>
      </c>
      <c r="D41" s="271"/>
      <c r="E41" s="271"/>
      <c r="F41" s="271"/>
      <c r="G41" s="271"/>
      <c r="H41" s="271"/>
      <c r="I41" s="271"/>
    </row>
    <row r="42" spans="2:9" s="266" customFormat="1">
      <c r="B42" s="272"/>
      <c r="C42" s="273"/>
      <c r="D42" s="271" t="s">
        <v>74</v>
      </c>
      <c r="E42" s="271"/>
      <c r="F42" s="271"/>
      <c r="G42" s="271"/>
      <c r="H42" s="271"/>
      <c r="I42" s="271"/>
    </row>
    <row r="43" spans="2:9" s="266" customFormat="1" ht="15">
      <c r="B43" s="256">
        <v>8</v>
      </c>
      <c r="C43" s="277" t="s">
        <v>721</v>
      </c>
      <c r="D43" s="277"/>
      <c r="E43" s="271"/>
      <c r="F43" s="271"/>
      <c r="G43" s="271"/>
      <c r="H43" s="271"/>
      <c r="I43" s="271"/>
    </row>
    <row r="44" spans="2:9" s="266" customFormat="1">
      <c r="B44" s="271"/>
      <c r="C44" s="273"/>
      <c r="D44" s="271" t="s">
        <v>74</v>
      </c>
      <c r="E44" s="271"/>
      <c r="F44" s="271"/>
      <c r="G44" s="271"/>
      <c r="H44" s="271"/>
      <c r="I44" s="271"/>
    </row>
    <row r="45" spans="2:9" s="266" customFormat="1" ht="15">
      <c r="B45" s="269">
        <v>9</v>
      </c>
      <c r="C45" s="252" t="s">
        <v>722</v>
      </c>
      <c r="D45" s="271"/>
      <c r="E45" s="271"/>
      <c r="F45" s="271"/>
      <c r="G45" s="271"/>
      <c r="H45" s="271"/>
      <c r="I45" s="271"/>
    </row>
    <row r="46" spans="2:9" s="266" customFormat="1" ht="15">
      <c r="B46" s="256"/>
      <c r="C46" s="277"/>
      <c r="D46" s="271" t="s">
        <v>74</v>
      </c>
      <c r="E46" s="271"/>
      <c r="F46" s="271"/>
      <c r="G46" s="271"/>
      <c r="H46" s="271"/>
      <c r="I46" s="271"/>
    </row>
    <row r="47" spans="2:9" s="266" customFormat="1" ht="15">
      <c r="B47" s="269">
        <v>10</v>
      </c>
      <c r="C47" s="252" t="s">
        <v>723</v>
      </c>
      <c r="D47" s="271"/>
      <c r="E47" s="271"/>
      <c r="F47" s="271"/>
      <c r="G47" s="271"/>
      <c r="H47" s="271"/>
      <c r="I47" s="271"/>
    </row>
    <row r="48" spans="2:9" s="266" customFormat="1">
      <c r="B48" s="272"/>
      <c r="C48" s="279"/>
      <c r="D48" s="271" t="s">
        <v>74</v>
      </c>
      <c r="E48" s="271"/>
      <c r="F48" s="271"/>
      <c r="G48" s="271"/>
      <c r="H48" s="271"/>
      <c r="I48" s="271"/>
    </row>
    <row r="49" spans="2:9" s="266" customFormat="1" ht="15">
      <c r="B49" s="269">
        <v>11</v>
      </c>
      <c r="C49" s="252" t="s">
        <v>724</v>
      </c>
      <c r="D49" s="271"/>
      <c r="E49" s="271"/>
      <c r="F49" s="271"/>
      <c r="G49" s="271"/>
      <c r="H49" s="271"/>
      <c r="I49" s="271"/>
    </row>
    <row r="50" spans="2:9" s="266" customFormat="1" ht="15">
      <c r="B50" s="269"/>
      <c r="C50" s="252"/>
      <c r="D50" s="271"/>
      <c r="E50" s="271"/>
      <c r="F50" s="271"/>
      <c r="G50" s="271"/>
      <c r="H50" s="271"/>
      <c r="I50" s="271"/>
    </row>
    <row r="51" spans="2:9" s="266" customFormat="1" ht="15">
      <c r="B51" s="269">
        <v>12</v>
      </c>
      <c r="C51" s="252" t="s">
        <v>725</v>
      </c>
      <c r="D51" s="270" t="s">
        <v>74</v>
      </c>
      <c r="E51" s="271"/>
      <c r="F51" s="271"/>
      <c r="G51" s="271"/>
      <c r="H51" s="271"/>
      <c r="I51" s="271"/>
    </row>
    <row r="52" spans="2:9" s="266" customFormat="1" ht="15">
      <c r="B52" s="269"/>
      <c r="C52" s="252"/>
      <c r="D52" s="271"/>
      <c r="E52" s="271"/>
      <c r="F52" s="271"/>
      <c r="G52" s="271"/>
      <c r="H52" s="271"/>
      <c r="I52" s="271"/>
    </row>
    <row r="53" spans="2:9" s="266" customFormat="1" ht="15">
      <c r="B53" s="268" t="s">
        <v>93</v>
      </c>
      <c r="C53" s="274" t="s">
        <v>727</v>
      </c>
      <c r="D53" s="275"/>
      <c r="E53" s="275"/>
      <c r="F53" s="275"/>
      <c r="G53" s="275"/>
      <c r="H53" s="275"/>
      <c r="I53" s="276"/>
    </row>
    <row r="54" spans="2:9" s="266" customFormat="1" ht="15">
      <c r="B54" s="269">
        <v>1</v>
      </c>
      <c r="C54" s="252" t="s">
        <v>94</v>
      </c>
      <c r="D54" s="270"/>
      <c r="E54" s="271"/>
      <c r="F54" s="271"/>
      <c r="G54" s="271"/>
      <c r="H54" s="271"/>
      <c r="I54" s="271"/>
    </row>
    <row r="55" spans="2:9" s="266" customFormat="1">
      <c r="B55" s="272"/>
      <c r="C55" s="273"/>
      <c r="D55" s="271" t="s">
        <v>95</v>
      </c>
      <c r="E55" s="271"/>
      <c r="F55" s="271"/>
      <c r="G55" s="271"/>
      <c r="H55" s="271"/>
      <c r="I55" s="271"/>
    </row>
    <row r="56" spans="2:9" s="266" customFormat="1">
      <c r="B56" s="272"/>
      <c r="C56" s="273"/>
      <c r="D56" s="271" t="s">
        <v>74</v>
      </c>
      <c r="E56" s="271"/>
      <c r="F56" s="271"/>
      <c r="G56" s="271"/>
      <c r="H56" s="271"/>
      <c r="I56" s="271"/>
    </row>
    <row r="57" spans="2:9" s="266" customFormat="1" ht="15">
      <c r="B57" s="268" t="s">
        <v>233</v>
      </c>
      <c r="C57" s="658" t="s">
        <v>718</v>
      </c>
      <c r="D57" s="659"/>
      <c r="E57" s="659"/>
      <c r="F57" s="659"/>
      <c r="G57" s="659"/>
      <c r="H57" s="659"/>
      <c r="I57" s="660"/>
    </row>
    <row r="58" spans="2:9" s="266" customFormat="1" ht="15">
      <c r="B58" s="269">
        <v>1</v>
      </c>
      <c r="C58" s="252" t="s">
        <v>68</v>
      </c>
      <c r="D58" s="270"/>
      <c r="E58" s="271"/>
      <c r="F58" s="271"/>
      <c r="G58" s="271"/>
      <c r="H58" s="271"/>
      <c r="I58" s="271"/>
    </row>
    <row r="59" spans="2:9" s="266" customFormat="1">
      <c r="B59" s="272"/>
      <c r="C59" s="273"/>
      <c r="D59" s="271" t="s">
        <v>74</v>
      </c>
      <c r="E59" s="271"/>
      <c r="F59" s="271"/>
      <c r="G59" s="271"/>
      <c r="H59" s="271"/>
      <c r="I59" s="271"/>
    </row>
    <row r="60" spans="2:9" s="266" customFormat="1" ht="15">
      <c r="B60" s="269">
        <v>2</v>
      </c>
      <c r="C60" s="252" t="s">
        <v>69</v>
      </c>
      <c r="D60" s="270"/>
      <c r="E60" s="271"/>
      <c r="F60" s="271"/>
      <c r="G60" s="271"/>
      <c r="H60" s="271"/>
      <c r="I60" s="271"/>
    </row>
    <row r="61" spans="2:9" s="266" customFormat="1">
      <c r="B61" s="272"/>
      <c r="C61" s="273"/>
      <c r="D61" s="271" t="s">
        <v>74</v>
      </c>
      <c r="E61" s="271"/>
      <c r="F61" s="271"/>
      <c r="G61" s="271"/>
      <c r="H61" s="271"/>
      <c r="I61" s="271"/>
    </row>
    <row r="62" spans="2:9" s="266" customFormat="1" ht="15">
      <c r="B62" s="269">
        <v>3</v>
      </c>
      <c r="C62" s="252" t="s">
        <v>70</v>
      </c>
      <c r="D62" s="270"/>
      <c r="E62" s="271"/>
      <c r="F62" s="271"/>
      <c r="G62" s="271"/>
      <c r="H62" s="271"/>
      <c r="I62" s="271"/>
    </row>
    <row r="63" spans="2:9" s="266" customFormat="1">
      <c r="B63" s="272"/>
      <c r="C63" s="273"/>
      <c r="D63" s="271" t="s">
        <v>74</v>
      </c>
      <c r="E63" s="271"/>
      <c r="F63" s="271"/>
      <c r="G63" s="271"/>
      <c r="H63" s="271"/>
      <c r="I63" s="271"/>
    </row>
    <row r="64" spans="2:9" s="266" customFormat="1" ht="15">
      <c r="B64" s="269">
        <v>4</v>
      </c>
      <c r="C64" s="252" t="s">
        <v>71</v>
      </c>
      <c r="D64" s="270"/>
      <c r="E64" s="271"/>
      <c r="F64" s="271"/>
      <c r="G64" s="271"/>
      <c r="H64" s="271"/>
      <c r="I64" s="271"/>
    </row>
    <row r="65" spans="2:9" s="266" customFormat="1" ht="15">
      <c r="B65" s="269"/>
      <c r="C65" s="252"/>
      <c r="D65" s="271" t="s">
        <v>74</v>
      </c>
      <c r="E65" s="271"/>
      <c r="F65" s="271"/>
      <c r="G65" s="271"/>
      <c r="H65" s="271"/>
      <c r="I65" s="271"/>
    </row>
    <row r="66" spans="2:9" s="266" customFormat="1" ht="15">
      <c r="B66" s="256">
        <v>5</v>
      </c>
      <c r="C66" s="277" t="s">
        <v>720</v>
      </c>
      <c r="D66" s="277"/>
      <c r="E66" s="271"/>
      <c r="F66" s="271"/>
      <c r="G66" s="271"/>
      <c r="H66" s="271"/>
      <c r="I66" s="271"/>
    </row>
    <row r="67" spans="2:9" s="266" customFormat="1">
      <c r="B67" s="272"/>
      <c r="C67" s="273"/>
      <c r="D67" s="271" t="s">
        <v>74</v>
      </c>
      <c r="E67" s="271"/>
      <c r="F67" s="271"/>
      <c r="G67" s="271"/>
      <c r="H67" s="271"/>
      <c r="I67" s="271"/>
    </row>
    <row r="68" spans="2:9" s="266" customFormat="1" ht="15">
      <c r="B68" s="269">
        <v>6</v>
      </c>
      <c r="C68" s="252" t="s">
        <v>669</v>
      </c>
      <c r="D68" s="271"/>
      <c r="E68" s="271"/>
      <c r="F68" s="271"/>
      <c r="G68" s="271"/>
      <c r="H68" s="271"/>
      <c r="I68" s="271"/>
    </row>
    <row r="69" spans="2:9" s="266" customFormat="1">
      <c r="B69" s="272"/>
      <c r="C69" s="273"/>
      <c r="D69" s="271" t="s">
        <v>74</v>
      </c>
      <c r="E69" s="271"/>
      <c r="F69" s="271"/>
      <c r="G69" s="271"/>
      <c r="H69" s="271"/>
      <c r="I69" s="271"/>
    </row>
    <row r="70" spans="2:9" s="266" customFormat="1" ht="15">
      <c r="B70" s="269">
        <v>7</v>
      </c>
      <c r="C70" s="252" t="s">
        <v>670</v>
      </c>
      <c r="D70" s="271"/>
      <c r="E70" s="271"/>
      <c r="F70" s="271"/>
      <c r="G70" s="271"/>
      <c r="H70" s="271"/>
      <c r="I70" s="271"/>
    </row>
    <row r="71" spans="2:9" s="266" customFormat="1">
      <c r="B71" s="272"/>
      <c r="C71" s="273"/>
      <c r="D71" s="271" t="s">
        <v>74</v>
      </c>
      <c r="E71" s="271"/>
      <c r="F71" s="271"/>
      <c r="G71" s="271"/>
      <c r="H71" s="271"/>
      <c r="I71" s="271"/>
    </row>
    <row r="72" spans="2:9" s="266" customFormat="1" ht="15">
      <c r="B72" s="256">
        <v>8</v>
      </c>
      <c r="C72" s="277" t="s">
        <v>721</v>
      </c>
      <c r="D72" s="277"/>
      <c r="E72" s="271"/>
      <c r="F72" s="271"/>
      <c r="G72" s="271"/>
      <c r="H72" s="271"/>
      <c r="I72" s="271"/>
    </row>
    <row r="73" spans="2:9" s="266" customFormat="1">
      <c r="B73" s="271"/>
      <c r="C73" s="273"/>
      <c r="D73" s="271" t="s">
        <v>74</v>
      </c>
      <c r="E73" s="271"/>
      <c r="F73" s="271"/>
      <c r="G73" s="271"/>
      <c r="H73" s="271"/>
      <c r="I73" s="271"/>
    </row>
    <row r="74" spans="2:9" s="266" customFormat="1" ht="15">
      <c r="B74" s="269">
        <v>9</v>
      </c>
      <c r="C74" s="252" t="s">
        <v>723</v>
      </c>
      <c r="D74" s="271"/>
      <c r="E74" s="271"/>
      <c r="F74" s="271"/>
      <c r="G74" s="271"/>
      <c r="H74" s="271"/>
      <c r="I74" s="271"/>
    </row>
    <row r="75" spans="2:9" s="266" customFormat="1">
      <c r="B75" s="272"/>
      <c r="C75" s="279"/>
      <c r="D75" s="271" t="s">
        <v>74</v>
      </c>
      <c r="E75" s="271"/>
      <c r="F75" s="271"/>
      <c r="G75" s="271"/>
      <c r="H75" s="271"/>
      <c r="I75" s="271"/>
    </row>
    <row r="76" spans="2:9" s="266" customFormat="1" ht="15">
      <c r="B76" s="269">
        <v>10</v>
      </c>
      <c r="C76" s="252" t="s">
        <v>724</v>
      </c>
      <c r="D76" s="271"/>
      <c r="E76" s="271"/>
      <c r="F76" s="271"/>
      <c r="G76" s="271"/>
      <c r="H76" s="271"/>
      <c r="I76" s="271"/>
    </row>
    <row r="77" spans="2:9" s="266" customFormat="1" ht="15">
      <c r="B77" s="269"/>
      <c r="C77" s="252"/>
      <c r="D77" s="271"/>
      <c r="E77" s="271"/>
      <c r="F77" s="271"/>
      <c r="G77" s="271"/>
      <c r="H77" s="271"/>
      <c r="I77" s="271"/>
    </row>
    <row r="78" spans="2:9" s="266" customFormat="1" ht="15">
      <c r="B78" s="269">
        <v>11</v>
      </c>
      <c r="C78" s="252" t="s">
        <v>725</v>
      </c>
      <c r="D78" s="270" t="s">
        <v>74</v>
      </c>
      <c r="E78" s="271"/>
      <c r="F78" s="271"/>
      <c r="G78" s="271"/>
      <c r="H78" s="271"/>
      <c r="I78" s="271"/>
    </row>
    <row r="79" spans="2:9" s="266" customFormat="1" ht="15">
      <c r="B79" s="269"/>
      <c r="C79" s="252"/>
      <c r="D79" s="271"/>
      <c r="E79" s="271"/>
      <c r="F79" s="271"/>
      <c r="G79" s="271"/>
      <c r="H79" s="271"/>
      <c r="I79" s="271"/>
    </row>
    <row r="80" spans="2:9" s="266" customFormat="1" ht="15">
      <c r="B80" s="268" t="s">
        <v>234</v>
      </c>
      <c r="C80" s="274" t="s">
        <v>728</v>
      </c>
      <c r="D80" s="275"/>
      <c r="E80" s="275"/>
      <c r="F80" s="275"/>
      <c r="G80" s="275"/>
      <c r="H80" s="275"/>
      <c r="I80" s="276"/>
    </row>
    <row r="81" spans="2:9" s="266" customFormat="1" ht="15">
      <c r="B81" s="269">
        <v>1</v>
      </c>
      <c r="C81" s="252" t="s">
        <v>94</v>
      </c>
      <c r="D81" s="270"/>
      <c r="E81" s="271"/>
      <c r="F81" s="271"/>
      <c r="G81" s="271"/>
      <c r="H81" s="271"/>
      <c r="I81" s="271"/>
    </row>
    <row r="82" spans="2:9" s="266" customFormat="1">
      <c r="B82" s="272"/>
      <c r="C82" s="273"/>
      <c r="D82" s="271" t="s">
        <v>95</v>
      </c>
      <c r="E82" s="271"/>
      <c r="F82" s="271"/>
      <c r="G82" s="271"/>
      <c r="H82" s="271"/>
      <c r="I82" s="271"/>
    </row>
    <row r="83" spans="2:9" s="266" customFormat="1">
      <c r="B83" s="272"/>
      <c r="C83" s="273"/>
      <c r="D83" s="271" t="s">
        <v>74</v>
      </c>
      <c r="E83" s="271"/>
      <c r="F83" s="271"/>
      <c r="G83" s="271"/>
      <c r="H83" s="271"/>
      <c r="I83" s="271"/>
    </row>
    <row r="84" spans="2:9" s="266" customFormat="1" ht="15">
      <c r="B84" s="268" t="s">
        <v>729</v>
      </c>
      <c r="C84" s="658" t="s">
        <v>719</v>
      </c>
      <c r="D84" s="659"/>
      <c r="E84" s="659"/>
      <c r="F84" s="659"/>
      <c r="G84" s="659"/>
      <c r="H84" s="659"/>
      <c r="I84" s="660"/>
    </row>
    <row r="85" spans="2:9" s="266" customFormat="1" ht="15">
      <c r="B85" s="269">
        <v>1</v>
      </c>
      <c r="C85" s="252" t="s">
        <v>68</v>
      </c>
      <c r="D85" s="270"/>
      <c r="E85" s="271"/>
      <c r="F85" s="271"/>
      <c r="G85" s="271"/>
      <c r="H85" s="271"/>
      <c r="I85" s="271"/>
    </row>
    <row r="86" spans="2:9" s="266" customFormat="1">
      <c r="B86" s="272"/>
      <c r="C86" s="273"/>
      <c r="D86" s="271" t="s">
        <v>74</v>
      </c>
      <c r="E86" s="271"/>
      <c r="F86" s="271"/>
      <c r="G86" s="271"/>
      <c r="H86" s="271"/>
      <c r="I86" s="271"/>
    </row>
    <row r="87" spans="2:9" s="266" customFormat="1" ht="15">
      <c r="B87" s="269">
        <v>2</v>
      </c>
      <c r="C87" s="252" t="s">
        <v>69</v>
      </c>
      <c r="D87" s="270"/>
      <c r="E87" s="271"/>
      <c r="F87" s="271"/>
      <c r="G87" s="271"/>
      <c r="H87" s="271"/>
      <c r="I87" s="271"/>
    </row>
    <row r="88" spans="2:9" s="266" customFormat="1">
      <c r="B88" s="272"/>
      <c r="C88" s="273"/>
      <c r="D88" s="271" t="s">
        <v>74</v>
      </c>
      <c r="E88" s="271"/>
      <c r="F88" s="271"/>
      <c r="G88" s="271"/>
      <c r="H88" s="271"/>
      <c r="I88" s="271"/>
    </row>
    <row r="89" spans="2:9" s="266" customFormat="1" ht="15">
      <c r="B89" s="269">
        <v>3</v>
      </c>
      <c r="C89" s="252" t="s">
        <v>70</v>
      </c>
      <c r="D89" s="270"/>
      <c r="E89" s="271"/>
      <c r="F89" s="271"/>
      <c r="G89" s="271"/>
      <c r="H89" s="271"/>
      <c r="I89" s="271"/>
    </row>
    <row r="90" spans="2:9" s="266" customFormat="1">
      <c r="B90" s="272"/>
      <c r="C90" s="273"/>
      <c r="D90" s="271" t="s">
        <v>74</v>
      </c>
      <c r="E90" s="271"/>
      <c r="F90" s="271"/>
      <c r="G90" s="271"/>
      <c r="H90" s="271"/>
      <c r="I90" s="271"/>
    </row>
    <row r="91" spans="2:9" s="266" customFormat="1" ht="15">
      <c r="B91" s="269">
        <v>4</v>
      </c>
      <c r="C91" s="252" t="s">
        <v>71</v>
      </c>
      <c r="D91" s="270"/>
      <c r="E91" s="271"/>
      <c r="F91" s="271"/>
      <c r="G91" s="271"/>
      <c r="H91" s="271"/>
      <c r="I91" s="271"/>
    </row>
    <row r="92" spans="2:9" s="266" customFormat="1" ht="15">
      <c r="B92" s="269"/>
      <c r="C92" s="252"/>
      <c r="D92" s="271" t="s">
        <v>74</v>
      </c>
      <c r="E92" s="271"/>
      <c r="F92" s="271"/>
      <c r="G92" s="271"/>
      <c r="H92" s="271"/>
      <c r="I92" s="271"/>
    </row>
    <row r="93" spans="2:9" s="266" customFormat="1" ht="15">
      <c r="B93" s="256">
        <v>5</v>
      </c>
      <c r="C93" s="277" t="s">
        <v>720</v>
      </c>
      <c r="D93" s="277"/>
      <c r="E93" s="271"/>
      <c r="F93" s="271"/>
      <c r="G93" s="271"/>
      <c r="H93" s="271"/>
      <c r="I93" s="271"/>
    </row>
    <row r="94" spans="2:9" s="266" customFormat="1">
      <c r="B94" s="272"/>
      <c r="C94" s="273"/>
      <c r="D94" s="271" t="s">
        <v>74</v>
      </c>
      <c r="E94" s="271"/>
      <c r="F94" s="271"/>
      <c r="G94" s="271"/>
      <c r="H94" s="271"/>
      <c r="I94" s="271"/>
    </row>
    <row r="95" spans="2:9" s="266" customFormat="1" ht="15">
      <c r="B95" s="269">
        <v>6</v>
      </c>
      <c r="C95" s="252" t="s">
        <v>669</v>
      </c>
      <c r="D95" s="271"/>
      <c r="E95" s="271"/>
      <c r="F95" s="271"/>
      <c r="G95" s="271"/>
      <c r="H95" s="271"/>
      <c r="I95" s="271"/>
    </row>
    <row r="96" spans="2:9" s="266" customFormat="1">
      <c r="B96" s="272"/>
      <c r="C96" s="273"/>
      <c r="D96" s="271" t="s">
        <v>74</v>
      </c>
      <c r="E96" s="271"/>
      <c r="F96" s="271"/>
      <c r="G96" s="271"/>
      <c r="H96" s="271"/>
      <c r="I96" s="271"/>
    </row>
    <row r="97" spans="2:9" s="266" customFormat="1" ht="15">
      <c r="B97" s="269">
        <v>7</v>
      </c>
      <c r="C97" s="252" t="s">
        <v>670</v>
      </c>
      <c r="D97" s="271"/>
      <c r="E97" s="271"/>
      <c r="F97" s="271"/>
      <c r="G97" s="271"/>
      <c r="H97" s="271"/>
      <c r="I97" s="271"/>
    </row>
    <row r="98" spans="2:9" s="266" customFormat="1">
      <c r="B98" s="272"/>
      <c r="C98" s="273"/>
      <c r="D98" s="271" t="s">
        <v>74</v>
      </c>
      <c r="E98" s="271"/>
      <c r="F98" s="271"/>
      <c r="G98" s="271"/>
      <c r="H98" s="271"/>
      <c r="I98" s="271"/>
    </row>
    <row r="99" spans="2:9" s="266" customFormat="1" ht="15">
      <c r="B99" s="256">
        <v>8</v>
      </c>
      <c r="C99" s="277" t="s">
        <v>721</v>
      </c>
      <c r="D99" s="277"/>
      <c r="E99" s="271"/>
      <c r="F99" s="271"/>
      <c r="G99" s="271"/>
      <c r="H99" s="271"/>
      <c r="I99" s="271"/>
    </row>
    <row r="100" spans="2:9" s="266" customFormat="1">
      <c r="B100" s="271"/>
      <c r="C100" s="273"/>
      <c r="D100" s="271" t="s">
        <v>74</v>
      </c>
      <c r="E100" s="271"/>
      <c r="F100" s="271"/>
      <c r="G100" s="271"/>
      <c r="H100" s="271"/>
      <c r="I100" s="271"/>
    </row>
    <row r="101" spans="2:9" s="266" customFormat="1" ht="15">
      <c r="B101" s="269">
        <v>9</v>
      </c>
      <c r="C101" s="252" t="s">
        <v>723</v>
      </c>
      <c r="D101" s="271"/>
      <c r="E101" s="271"/>
      <c r="F101" s="271"/>
      <c r="G101" s="271"/>
      <c r="H101" s="271"/>
      <c r="I101" s="271"/>
    </row>
    <row r="102" spans="2:9" s="266" customFormat="1">
      <c r="B102" s="272"/>
      <c r="C102" s="279"/>
      <c r="D102" s="271" t="s">
        <v>74</v>
      </c>
      <c r="E102" s="271"/>
      <c r="F102" s="271"/>
      <c r="G102" s="271"/>
      <c r="H102" s="271"/>
      <c r="I102" s="271"/>
    </row>
    <row r="103" spans="2:9" s="266" customFormat="1" ht="15">
      <c r="B103" s="269">
        <v>10</v>
      </c>
      <c r="C103" s="252" t="s">
        <v>724</v>
      </c>
      <c r="D103" s="271"/>
      <c r="E103" s="271"/>
      <c r="F103" s="271"/>
      <c r="G103" s="271"/>
      <c r="H103" s="271"/>
      <c r="I103" s="271"/>
    </row>
    <row r="104" spans="2:9" s="266" customFormat="1" ht="15">
      <c r="B104" s="269"/>
      <c r="C104" s="252"/>
      <c r="D104" s="271"/>
      <c r="E104" s="271"/>
      <c r="F104" s="271"/>
      <c r="G104" s="271"/>
      <c r="H104" s="271"/>
      <c r="I104" s="271"/>
    </row>
    <row r="105" spans="2:9" s="266" customFormat="1" ht="15">
      <c r="B105" s="269">
        <v>11</v>
      </c>
      <c r="C105" s="252" t="s">
        <v>725</v>
      </c>
      <c r="D105" s="270" t="s">
        <v>74</v>
      </c>
      <c r="E105" s="271"/>
      <c r="F105" s="271"/>
      <c r="G105" s="271"/>
      <c r="H105" s="271"/>
      <c r="I105" s="271"/>
    </row>
    <row r="106" spans="2:9" s="266" customFormat="1" ht="15">
      <c r="B106" s="269"/>
      <c r="C106" s="252"/>
      <c r="D106" s="271"/>
      <c r="E106" s="271"/>
      <c r="F106" s="271"/>
      <c r="G106" s="271"/>
      <c r="H106" s="271"/>
      <c r="I106" s="271"/>
    </row>
    <row r="109" spans="2:9">
      <c r="B109" s="257" t="s">
        <v>694</v>
      </c>
      <c r="C109" s="258"/>
      <c r="D109" s="259"/>
      <c r="E109" s="258"/>
      <c r="F109" s="258"/>
      <c r="G109" s="258"/>
      <c r="H109" s="255"/>
      <c r="I109" s="255"/>
    </row>
    <row r="110" spans="2:9">
      <c r="B110" s="257" t="s">
        <v>695</v>
      </c>
      <c r="C110" s="258"/>
      <c r="D110" s="259"/>
      <c r="E110" s="258"/>
      <c r="F110" s="258"/>
      <c r="G110" s="258"/>
      <c r="H110" s="255"/>
      <c r="I110" s="255"/>
    </row>
    <row r="112" spans="2:9" ht="55.35" customHeight="1">
      <c r="B112" s="652" t="s">
        <v>75</v>
      </c>
      <c r="C112" s="652"/>
      <c r="D112" s="260"/>
    </row>
    <row r="114" spans="1:9">
      <c r="B114" s="261"/>
      <c r="C114" s="250"/>
      <c r="D114" s="250"/>
      <c r="E114" s="262"/>
      <c r="F114" s="262"/>
      <c r="I114" s="263"/>
    </row>
    <row r="115" spans="1:9">
      <c r="B115" s="264" t="s">
        <v>78</v>
      </c>
      <c r="C115" s="265"/>
      <c r="D115" s="265"/>
      <c r="E115" s="264"/>
      <c r="F115" s="264"/>
      <c r="H115" s="266"/>
      <c r="I115" s="266"/>
    </row>
    <row r="117" spans="1:9" s="266" customFormat="1">
      <c r="A117" s="267" t="s">
        <v>19</v>
      </c>
    </row>
    <row r="118" spans="1:9" s="266" customFormat="1">
      <c r="A118" s="321" t="s">
        <v>544</v>
      </c>
    </row>
    <row r="119" spans="1:9" s="266" customFormat="1">
      <c r="A119" s="267" t="s">
        <v>101</v>
      </c>
    </row>
  </sheetData>
  <mergeCells count="7">
    <mergeCell ref="B112:C112"/>
    <mergeCell ref="B11:I11"/>
    <mergeCell ref="A5:K5"/>
    <mergeCell ref="A6:K6"/>
    <mergeCell ref="C28:I28"/>
    <mergeCell ref="C57:I57"/>
    <mergeCell ref="C84:I84"/>
  </mergeCells>
  <pageMargins left="0.70866141732283472" right="0.70866141732283472" top="0.74803149606299213" bottom="0.74803149606299213" header="0.31496062992125984" footer="0.31496062992125984"/>
  <pageSetup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0"/>
  <sheetViews>
    <sheetView showGridLines="0" view="pageBreakPreview" topLeftCell="A43" zoomScale="70" zoomScaleNormal="70" zoomScaleSheetLayoutView="70" workbookViewId="0">
      <selection activeCell="B21" sqref="B21:J21"/>
    </sheetView>
  </sheetViews>
  <sheetFormatPr baseColWidth="10" defaultColWidth="8.625" defaultRowHeight="14.25"/>
  <cols>
    <col min="1" max="1" width="6.125" customWidth="1"/>
    <col min="2" max="2" width="17.375" customWidth="1"/>
    <col min="3" max="3" width="49.125" customWidth="1"/>
    <col min="4" max="4" width="17.125" customWidth="1"/>
    <col min="5" max="5" width="10.625" customWidth="1"/>
    <col min="6" max="7" width="11.125" customWidth="1"/>
    <col min="8" max="8" width="11"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649" t="str">
        <f>'OE-01'!A5:J5</f>
        <v>CONCURSO PÚBLICO No. SMEM-CCA-02-2021.</v>
      </c>
      <c r="B4" s="649"/>
      <c r="C4" s="649"/>
      <c r="D4" s="649"/>
      <c r="E4" s="649"/>
      <c r="F4" s="649"/>
      <c r="G4" s="649"/>
      <c r="H4" s="649"/>
      <c r="I4" s="649"/>
      <c r="J4" s="649"/>
      <c r="K4" s="649"/>
      <c r="L4" s="649"/>
    </row>
    <row r="5" spans="1:12" ht="15">
      <c r="A5" s="650" t="str">
        <f>'OE-01'!A6:J6</f>
        <v>“PROYECTO AUTOPISTA VIALIDAD PONIENTE”</v>
      </c>
      <c r="B5" s="650"/>
      <c r="C5" s="650"/>
      <c r="D5" s="650"/>
      <c r="E5" s="650"/>
      <c r="F5" s="650"/>
      <c r="G5" s="650"/>
      <c r="H5" s="650"/>
      <c r="I5" s="650"/>
      <c r="J5" s="650"/>
      <c r="K5" s="650"/>
      <c r="L5" s="650"/>
    </row>
    <row r="6" spans="1:12">
      <c r="A6" s="24"/>
      <c r="B6" s="24"/>
      <c r="C6" s="41"/>
      <c r="D6" s="24"/>
      <c r="E6" s="41"/>
      <c r="F6" s="24"/>
      <c r="G6" s="24"/>
      <c r="H6" s="24"/>
      <c r="I6" s="24"/>
      <c r="J6" s="24"/>
      <c r="K6" s="24"/>
      <c r="L6" s="24"/>
    </row>
    <row r="7" spans="1:12">
      <c r="A7" s="24"/>
      <c r="B7" s="24"/>
      <c r="C7" s="41"/>
      <c r="D7" s="24"/>
      <c r="E7" s="41"/>
      <c r="F7" s="24"/>
      <c r="G7" s="24"/>
      <c r="H7" s="24"/>
      <c r="I7" s="24"/>
      <c r="J7" s="24"/>
      <c r="K7" s="24"/>
      <c r="L7" s="24"/>
    </row>
    <row r="8" spans="1:12" ht="15">
      <c r="A8" s="2" t="s">
        <v>656</v>
      </c>
      <c r="B8" s="24"/>
      <c r="C8" s="41"/>
      <c r="D8" s="24"/>
      <c r="E8" s="41"/>
      <c r="F8" s="24"/>
      <c r="G8" s="24"/>
      <c r="H8" s="24"/>
      <c r="I8" s="24"/>
      <c r="J8" s="24"/>
      <c r="K8" s="24"/>
      <c r="L8" s="24"/>
    </row>
    <row r="9" spans="1:12">
      <c r="A9" s="24"/>
      <c r="B9" s="24"/>
      <c r="C9" s="41"/>
      <c r="D9" s="24"/>
      <c r="E9" s="41"/>
      <c r="F9" s="24"/>
      <c r="G9" s="24"/>
      <c r="H9" s="24"/>
      <c r="I9" s="24"/>
      <c r="J9" s="24"/>
      <c r="K9" s="24"/>
      <c r="L9" s="24"/>
    </row>
    <row r="10" spans="1:12" ht="15">
      <c r="A10" s="24"/>
      <c r="B10" s="664" t="s">
        <v>654</v>
      </c>
      <c r="C10" s="665"/>
      <c r="D10" s="317"/>
      <c r="E10" s="317"/>
      <c r="F10" s="316"/>
      <c r="G10" s="316"/>
      <c r="H10" s="320"/>
      <c r="I10" s="318"/>
      <c r="J10" s="318"/>
      <c r="K10" s="318"/>
      <c r="L10" s="318"/>
    </row>
    <row r="11" spans="1:12">
      <c r="A11" s="24"/>
      <c r="B11" s="23" t="s">
        <v>166</v>
      </c>
      <c r="C11" s="58"/>
      <c r="D11" s="57"/>
      <c r="E11" s="58"/>
      <c r="F11" s="25"/>
      <c r="G11" s="25"/>
      <c r="H11" s="26"/>
      <c r="I11" s="25"/>
      <c r="J11" s="25"/>
      <c r="K11" s="25"/>
      <c r="L11" s="25"/>
    </row>
    <row r="12" spans="1:12">
      <c r="A12" s="24"/>
      <c r="B12" s="27" t="s">
        <v>697</v>
      </c>
      <c r="C12" s="60"/>
      <c r="D12" s="60"/>
      <c r="E12" s="60"/>
      <c r="F12" s="28"/>
      <c r="G12" s="28"/>
      <c r="H12" s="29"/>
      <c r="I12" s="25"/>
      <c r="J12" s="25"/>
      <c r="K12" s="25"/>
      <c r="L12" s="25"/>
    </row>
    <row r="13" spans="1:12">
      <c r="A13" s="24"/>
      <c r="B13" s="24"/>
      <c r="C13" s="41"/>
      <c r="D13" s="24"/>
      <c r="E13" s="41"/>
      <c r="F13" s="24"/>
      <c r="G13" s="24"/>
      <c r="H13" s="24"/>
      <c r="I13" s="24"/>
      <c r="J13" s="24"/>
      <c r="K13" s="24"/>
      <c r="L13" s="24"/>
    </row>
    <row r="14" spans="1:12">
      <c r="A14" s="24"/>
      <c r="B14" s="113" t="s">
        <v>441</v>
      </c>
      <c r="C14" s="287"/>
      <c r="D14" s="107"/>
      <c r="E14" s="287"/>
      <c r="F14" s="116"/>
      <c r="G14" s="136"/>
      <c r="H14" s="217"/>
      <c r="I14" s="38"/>
      <c r="J14" s="38"/>
      <c r="K14" s="35"/>
      <c r="L14" s="25"/>
    </row>
    <row r="15" spans="1:12">
      <c r="A15" s="24"/>
      <c r="B15" s="114" t="s">
        <v>18</v>
      </c>
      <c r="C15" s="162"/>
      <c r="D15" s="34"/>
      <c r="E15" s="162"/>
      <c r="F15" s="38"/>
      <c r="G15" s="319" t="s">
        <v>3</v>
      </c>
      <c r="H15" s="26" t="s">
        <v>26</v>
      </c>
      <c r="I15" s="38"/>
      <c r="J15" s="38"/>
      <c r="K15" s="35"/>
      <c r="L15" s="25"/>
    </row>
    <row r="16" spans="1:12">
      <c r="A16" s="24"/>
      <c r="B16" s="121" t="s">
        <v>2</v>
      </c>
      <c r="C16" s="162"/>
      <c r="D16" s="34"/>
      <c r="E16" s="162"/>
      <c r="F16" s="38"/>
      <c r="G16" s="319"/>
      <c r="H16" s="26"/>
      <c r="I16" s="38"/>
      <c r="J16" s="38"/>
      <c r="K16" s="35"/>
      <c r="L16" s="25"/>
    </row>
    <row r="17" spans="1:12">
      <c r="A17" s="24"/>
      <c r="B17" s="115" t="s">
        <v>20</v>
      </c>
      <c r="C17" s="288"/>
      <c r="D17" s="83"/>
      <c r="E17" s="288"/>
      <c r="F17" s="119"/>
      <c r="G17" s="33"/>
      <c r="H17" s="29"/>
      <c r="I17" s="38"/>
      <c r="J17" s="38"/>
      <c r="K17" s="35"/>
      <c r="L17" s="25"/>
    </row>
    <row r="18" spans="1:12" ht="15" thickBot="1"/>
    <row r="19" spans="1:12" ht="15.75" thickBot="1">
      <c r="B19" s="609" t="s">
        <v>238</v>
      </c>
      <c r="C19" s="610" t="s">
        <v>359</v>
      </c>
      <c r="D19" s="611" t="s">
        <v>623</v>
      </c>
      <c r="E19" s="611" t="s">
        <v>624</v>
      </c>
      <c r="F19" s="611" t="s">
        <v>625</v>
      </c>
      <c r="G19" s="611" t="s">
        <v>626</v>
      </c>
      <c r="H19" s="612"/>
    </row>
    <row r="20" spans="1:12" ht="36" customHeight="1" thickTop="1" thickBot="1">
      <c r="B20" s="591"/>
      <c r="C20" s="592" t="s">
        <v>653</v>
      </c>
      <c r="D20" s="592"/>
      <c r="E20" s="592"/>
      <c r="F20" s="592"/>
      <c r="G20" s="592"/>
      <c r="H20" s="593"/>
    </row>
    <row r="21" spans="1:12" ht="15.75" thickBot="1">
      <c r="B21" s="661" t="s">
        <v>635</v>
      </c>
      <c r="C21" s="662"/>
      <c r="D21" s="662"/>
      <c r="E21" s="662"/>
      <c r="F21" s="662"/>
      <c r="G21" s="662"/>
      <c r="H21" s="663"/>
    </row>
    <row r="22" spans="1:12" ht="29.25" thickBot="1">
      <c r="B22" s="323" t="s">
        <v>168</v>
      </c>
      <c r="C22" s="324" t="s">
        <v>169</v>
      </c>
      <c r="D22" s="324" t="s">
        <v>170</v>
      </c>
      <c r="E22" s="325" t="s">
        <v>171</v>
      </c>
      <c r="F22" s="324" t="s">
        <v>105</v>
      </c>
      <c r="G22" s="325" t="s">
        <v>172</v>
      </c>
      <c r="H22" s="326" t="s">
        <v>14</v>
      </c>
    </row>
    <row r="23" spans="1:12" ht="25.5">
      <c r="B23" s="585" t="s">
        <v>634</v>
      </c>
      <c r="C23" s="586"/>
      <c r="D23" s="586"/>
      <c r="E23" s="586"/>
      <c r="F23" s="586"/>
      <c r="G23" s="586"/>
      <c r="H23" s="587"/>
    </row>
    <row r="24" spans="1:12">
      <c r="B24" s="584" t="s">
        <v>621</v>
      </c>
      <c r="C24" s="328"/>
      <c r="D24" s="328"/>
      <c r="E24" s="297"/>
      <c r="F24" s="278"/>
      <c r="G24" s="297"/>
      <c r="H24" s="329"/>
    </row>
    <row r="25" spans="1:12">
      <c r="B25" s="327"/>
      <c r="C25" s="328"/>
      <c r="D25" s="328"/>
      <c r="E25" s="297"/>
      <c r="F25" s="278"/>
      <c r="G25" s="297"/>
      <c r="H25" s="329"/>
    </row>
    <row r="26" spans="1:12">
      <c r="B26" s="327"/>
      <c r="C26" s="328"/>
      <c r="D26" s="328"/>
      <c r="E26" s="297"/>
      <c r="F26" s="278"/>
      <c r="G26" s="297"/>
      <c r="H26" s="329"/>
    </row>
    <row r="27" spans="1:12" ht="15" thickBot="1">
      <c r="B27" s="327"/>
      <c r="C27" s="328"/>
      <c r="D27" s="328"/>
      <c r="E27" s="297"/>
      <c r="F27" s="278"/>
      <c r="G27" s="330"/>
      <c r="H27" s="331"/>
    </row>
    <row r="28" spans="1:12" ht="15" thickBot="1">
      <c r="B28" s="332"/>
      <c r="C28" s="333"/>
      <c r="D28" s="333"/>
      <c r="E28" s="334"/>
      <c r="F28" s="355" t="s">
        <v>174</v>
      </c>
      <c r="G28" s="335"/>
      <c r="H28" s="336"/>
    </row>
    <row r="29" spans="1:12" ht="15.75" thickBot="1">
      <c r="B29" s="661" t="s">
        <v>636</v>
      </c>
      <c r="C29" s="662"/>
      <c r="D29" s="662"/>
      <c r="E29" s="662"/>
      <c r="F29" s="662"/>
      <c r="G29" s="662"/>
      <c r="H29" s="663"/>
    </row>
    <row r="30" spans="1:12" ht="29.25" thickBot="1">
      <c r="B30" s="323" t="s">
        <v>168</v>
      </c>
      <c r="C30" s="324" t="s">
        <v>169</v>
      </c>
      <c r="D30" s="324" t="s">
        <v>170</v>
      </c>
      <c r="E30" s="325" t="s">
        <v>171</v>
      </c>
      <c r="F30" s="324" t="s">
        <v>105</v>
      </c>
      <c r="G30" s="325" t="s">
        <v>172</v>
      </c>
      <c r="H30" s="326" t="s">
        <v>14</v>
      </c>
    </row>
    <row r="31" spans="1:12">
      <c r="B31" s="588" t="s">
        <v>637</v>
      </c>
      <c r="C31" s="353"/>
      <c r="D31" s="353"/>
      <c r="E31" s="353"/>
      <c r="F31" s="353"/>
      <c r="G31" s="589"/>
      <c r="H31" s="590"/>
    </row>
    <row r="32" spans="1:12">
      <c r="B32" s="584" t="s">
        <v>638</v>
      </c>
      <c r="C32" s="328"/>
      <c r="D32" s="328"/>
      <c r="E32" s="297"/>
      <c r="F32" s="278"/>
      <c r="G32" s="297"/>
      <c r="H32" s="329"/>
    </row>
    <row r="33" spans="2:8">
      <c r="B33" s="327"/>
      <c r="C33" s="328"/>
      <c r="D33" s="328"/>
      <c r="E33" s="297"/>
      <c r="F33" s="278"/>
      <c r="G33" s="297"/>
      <c r="H33" s="329"/>
    </row>
    <row r="34" spans="2:8">
      <c r="B34" s="327"/>
      <c r="C34" s="328"/>
      <c r="D34" s="328"/>
      <c r="E34" s="297"/>
      <c r="F34" s="278"/>
      <c r="G34" s="297"/>
      <c r="H34" s="329"/>
    </row>
    <row r="35" spans="2:8" ht="15" thickBot="1">
      <c r="B35" s="327"/>
      <c r="C35" s="328"/>
      <c r="D35" s="328"/>
      <c r="E35" s="297"/>
      <c r="F35" s="278"/>
      <c r="G35" s="330"/>
      <c r="H35" s="331"/>
    </row>
    <row r="36" spans="2:8" ht="15" thickBot="1">
      <c r="B36" s="352"/>
      <c r="C36" s="353"/>
      <c r="D36" s="353"/>
      <c r="E36" s="353"/>
      <c r="F36" s="355" t="s">
        <v>177</v>
      </c>
      <c r="G36" s="354"/>
      <c r="H36" s="354"/>
    </row>
    <row r="37" spans="2:8" ht="15.75" thickBot="1">
      <c r="B37" s="661" t="s">
        <v>639</v>
      </c>
      <c r="C37" s="662"/>
      <c r="D37" s="662"/>
      <c r="E37" s="662"/>
      <c r="F37" s="662"/>
      <c r="G37" s="662"/>
      <c r="H37" s="663"/>
    </row>
    <row r="38" spans="2:8" ht="29.25" thickBot="1">
      <c r="B38" s="323" t="s">
        <v>168</v>
      </c>
      <c r="C38" s="324" t="s">
        <v>169</v>
      </c>
      <c r="D38" s="324" t="s">
        <v>170</v>
      </c>
      <c r="E38" s="325" t="s">
        <v>171</v>
      </c>
      <c r="F38" s="324" t="s">
        <v>105</v>
      </c>
      <c r="G38" s="325" t="s">
        <v>172</v>
      </c>
      <c r="H38" s="326" t="s">
        <v>14</v>
      </c>
    </row>
    <row r="39" spans="2:8" ht="25.5">
      <c r="B39" s="584" t="s">
        <v>622</v>
      </c>
      <c r="C39" s="338"/>
      <c r="D39" s="338"/>
      <c r="E39" s="339"/>
      <c r="F39" s="340"/>
      <c r="G39" s="341"/>
      <c r="H39" s="342"/>
    </row>
    <row r="40" spans="2:8">
      <c r="B40" s="337"/>
      <c r="C40" s="338"/>
      <c r="D40" s="338"/>
      <c r="E40" s="339"/>
      <c r="F40" s="340"/>
      <c r="G40" s="339"/>
      <c r="H40" s="343"/>
    </row>
    <row r="41" spans="2:8">
      <c r="B41" s="337"/>
      <c r="C41" s="338"/>
      <c r="D41" s="338"/>
      <c r="E41" s="339"/>
      <c r="F41" s="340"/>
      <c r="G41" s="339"/>
      <c r="H41" s="343"/>
    </row>
    <row r="42" spans="2:8">
      <c r="B42" s="337"/>
      <c r="C42" s="338"/>
      <c r="D42" s="338"/>
      <c r="E42" s="339"/>
      <c r="F42" s="340"/>
      <c r="G42" s="339"/>
      <c r="H42" s="343"/>
    </row>
    <row r="43" spans="2:8">
      <c r="B43" s="337"/>
      <c r="C43" s="338"/>
      <c r="D43" s="338"/>
      <c r="E43" s="339"/>
      <c r="F43" s="340"/>
      <c r="G43" s="339"/>
      <c r="H43" s="343"/>
    </row>
    <row r="44" spans="2:8" ht="15" thickBot="1">
      <c r="B44" s="337"/>
      <c r="C44" s="338"/>
      <c r="D44" s="338"/>
      <c r="E44" s="339"/>
      <c r="F44" s="340"/>
      <c r="G44" s="344"/>
      <c r="H44" s="345"/>
    </row>
    <row r="45" spans="2:8" ht="15.75" thickBot="1">
      <c r="B45" s="613"/>
      <c r="C45" s="614"/>
      <c r="D45" s="614"/>
      <c r="E45" s="614"/>
      <c r="F45" s="615" t="s">
        <v>178</v>
      </c>
      <c r="G45" s="351"/>
      <c r="H45" s="351"/>
    </row>
    <row r="46" spans="2:8" ht="15" thickBot="1">
      <c r="B46" s="616"/>
      <c r="C46" s="617"/>
      <c r="D46" s="617"/>
      <c r="E46" s="617"/>
      <c r="F46" s="617"/>
      <c r="G46" s="617"/>
      <c r="H46" s="618"/>
    </row>
    <row r="47" spans="2:8" ht="16.5" thickTop="1" thickBot="1">
      <c r="B47" s="619"/>
      <c r="C47" s="666" t="s">
        <v>641</v>
      </c>
      <c r="D47" s="666"/>
      <c r="E47" s="666"/>
      <c r="F47" s="667"/>
      <c r="G47" s="620">
        <v>100</v>
      </c>
      <c r="H47" s="620" t="s">
        <v>14</v>
      </c>
    </row>
    <row r="48" spans="2:8" ht="15">
      <c r="B48" s="668" t="s">
        <v>640</v>
      </c>
      <c r="C48" s="669"/>
      <c r="D48" s="669"/>
      <c r="E48" s="669"/>
      <c r="F48" s="669"/>
      <c r="G48" s="598">
        <v>15</v>
      </c>
      <c r="H48" s="603"/>
    </row>
    <row r="49" spans="2:8" ht="15">
      <c r="B49" s="670" t="s">
        <v>642</v>
      </c>
      <c r="C49" s="671"/>
      <c r="D49" s="671"/>
      <c r="E49" s="671"/>
      <c r="F49" s="671"/>
      <c r="G49" s="599">
        <v>115</v>
      </c>
      <c r="H49" s="604" t="s">
        <v>14</v>
      </c>
    </row>
    <row r="50" spans="2:8" ht="15">
      <c r="B50" s="676" t="s">
        <v>644</v>
      </c>
      <c r="C50" s="677"/>
      <c r="D50" s="677"/>
      <c r="E50" s="677"/>
      <c r="F50" s="677"/>
      <c r="G50" s="600"/>
      <c r="H50" s="604"/>
    </row>
    <row r="51" spans="2:8" ht="15">
      <c r="B51" s="676" t="s">
        <v>643</v>
      </c>
      <c r="C51" s="677"/>
      <c r="D51" s="677"/>
      <c r="E51" s="677"/>
      <c r="F51" s="677"/>
      <c r="G51" s="601">
        <v>1.73</v>
      </c>
      <c r="H51" s="604"/>
    </row>
    <row r="52" spans="2:8" ht="15">
      <c r="B52" s="670" t="s">
        <v>650</v>
      </c>
      <c r="C52" s="671"/>
      <c r="D52" s="671"/>
      <c r="E52" s="671"/>
      <c r="F52" s="671"/>
      <c r="G52" s="599">
        <v>116.73</v>
      </c>
      <c r="H52" s="604" t="s">
        <v>14</v>
      </c>
    </row>
    <row r="53" spans="2:8" ht="21" customHeight="1">
      <c r="B53" s="621"/>
      <c r="C53" s="595" t="s">
        <v>649</v>
      </c>
      <c r="D53" s="596" t="s">
        <v>645</v>
      </c>
      <c r="E53" s="678" t="s">
        <v>647</v>
      </c>
      <c r="F53" s="678"/>
      <c r="G53" s="672">
        <v>12.51</v>
      </c>
      <c r="H53" s="604"/>
    </row>
    <row r="54" spans="2:8" ht="15">
      <c r="B54" s="622"/>
      <c r="C54" s="597"/>
      <c r="D54" s="594" t="s">
        <v>646</v>
      </c>
      <c r="E54" s="679" t="s">
        <v>648</v>
      </c>
      <c r="F54" s="679"/>
      <c r="G54" s="672"/>
      <c r="H54" s="604"/>
    </row>
    <row r="55" spans="2:8" ht="15.75" thickBot="1">
      <c r="B55" s="673" t="s">
        <v>651</v>
      </c>
      <c r="C55" s="674"/>
      <c r="D55" s="674"/>
      <c r="E55" s="674"/>
      <c r="F55" s="674"/>
      <c r="G55" s="602">
        <v>129.24</v>
      </c>
      <c r="H55" s="605" t="s">
        <v>14</v>
      </c>
    </row>
    <row r="56" spans="2:8" s="606" customFormat="1" ht="17.100000000000001" customHeight="1">
      <c r="B56" s="675" t="s">
        <v>652</v>
      </c>
      <c r="C56" s="675"/>
      <c r="D56" s="675"/>
      <c r="E56" s="675"/>
      <c r="F56" s="675"/>
      <c r="G56" s="607">
        <f>+G55</f>
        <v>129.24</v>
      </c>
      <c r="H56" s="608"/>
    </row>
    <row r="57" spans="2:8">
      <c r="B57" s="357"/>
      <c r="C57" s="357"/>
      <c r="D57" s="357"/>
      <c r="E57" s="357"/>
      <c r="F57" s="357"/>
      <c r="G57" s="357"/>
      <c r="H57" s="357"/>
    </row>
    <row r="60" spans="2:8" ht="31.5" customHeight="1">
      <c r="B60" s="652" t="s">
        <v>75</v>
      </c>
      <c r="C60" s="652"/>
      <c r="D60" s="524"/>
      <c r="E60" s="229"/>
      <c r="F60" s="229"/>
    </row>
    <row r="61" spans="2:8">
      <c r="B61" s="229"/>
      <c r="C61" s="229"/>
      <c r="D61" s="229"/>
      <c r="E61" s="229"/>
      <c r="F61" s="229"/>
    </row>
    <row r="62" spans="2:8">
      <c r="B62" s="229"/>
      <c r="C62" s="229"/>
      <c r="D62" s="229"/>
      <c r="E62" s="229"/>
      <c r="F62" s="229"/>
    </row>
    <row r="63" spans="2:8">
      <c r="B63" s="261"/>
      <c r="C63" s="250"/>
      <c r="D63" s="250"/>
      <c r="E63" s="262"/>
      <c r="F63" s="262"/>
    </row>
    <row r="64" spans="2:8">
      <c r="B64" s="264" t="s">
        <v>78</v>
      </c>
      <c r="C64" s="265"/>
      <c r="D64" s="265"/>
      <c r="E64" s="264"/>
      <c r="F64" s="264"/>
    </row>
    <row r="66" spans="1:1">
      <c r="A66" s="91" t="s">
        <v>19</v>
      </c>
    </row>
    <row r="67" spans="1:1">
      <c r="A67" s="322" t="s">
        <v>655</v>
      </c>
    </row>
    <row r="68" spans="1:1">
      <c r="A68" s="91" t="s">
        <v>101</v>
      </c>
    </row>
    <row r="69" spans="1:1">
      <c r="A69" s="91" t="s">
        <v>660</v>
      </c>
    </row>
    <row r="70" spans="1:1">
      <c r="A70" s="91"/>
    </row>
  </sheetData>
  <mergeCells count="18">
    <mergeCell ref="B60:C60"/>
    <mergeCell ref="B37:H37"/>
    <mergeCell ref="C47:F47"/>
    <mergeCell ref="B48:F48"/>
    <mergeCell ref="B49:F49"/>
    <mergeCell ref="G53:G54"/>
    <mergeCell ref="B55:F55"/>
    <mergeCell ref="B56:F56"/>
    <mergeCell ref="B50:F50"/>
    <mergeCell ref="B51:F51"/>
    <mergeCell ref="B52:F52"/>
    <mergeCell ref="E53:F53"/>
    <mergeCell ref="E54:F54"/>
    <mergeCell ref="A4:L4"/>
    <mergeCell ref="A5:L5"/>
    <mergeCell ref="B21:H21"/>
    <mergeCell ref="B29:H29"/>
    <mergeCell ref="B10:C10"/>
  </mergeCells>
  <pageMargins left="0.7" right="0.7"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8"/>
  <sheetViews>
    <sheetView showGridLines="0" view="pageBreakPreview" topLeftCell="A34" zoomScale="80" zoomScaleNormal="70" zoomScaleSheetLayoutView="80" workbookViewId="0">
      <selection activeCell="D21" sqref="D21:J21"/>
    </sheetView>
  </sheetViews>
  <sheetFormatPr baseColWidth="10" defaultColWidth="8.625" defaultRowHeight="14.25"/>
  <cols>
    <col min="2" max="2" width="64.125" customWidth="1"/>
    <col min="3" max="3" width="17" customWidth="1"/>
    <col min="4" max="4" width="12.125" customWidth="1"/>
    <col min="5" max="5" width="10.625" customWidth="1"/>
    <col min="6" max="7" width="11.125" customWidth="1"/>
    <col min="8" max="8" width="11"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9" t="str">
        <f>'OE-01'!A5:J5</f>
        <v>CONCURSO PÚBLICO No. SMEM-CCA-02-2021.</v>
      </c>
      <c r="B5" s="649"/>
      <c r="C5" s="649"/>
      <c r="D5" s="649"/>
      <c r="E5" s="649"/>
      <c r="F5" s="649"/>
      <c r="G5" s="649"/>
      <c r="H5" s="649"/>
      <c r="I5" s="649"/>
      <c r="J5" s="649"/>
      <c r="K5" s="649"/>
      <c r="L5" s="649"/>
    </row>
    <row r="6" spans="1:12" ht="15">
      <c r="A6" s="650" t="str">
        <f>'OE-01'!A6:J6</f>
        <v>“PROYECTO AUTOPISTA VIALIDAD PONIENTE”</v>
      </c>
      <c r="B6" s="650"/>
      <c r="C6" s="650"/>
      <c r="D6" s="650"/>
      <c r="E6" s="650"/>
      <c r="F6" s="650"/>
      <c r="G6" s="650"/>
      <c r="H6" s="650"/>
      <c r="I6" s="650"/>
      <c r="J6" s="650"/>
      <c r="K6" s="650"/>
      <c r="L6" s="650"/>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ht="15">
      <c r="A9" s="2" t="s">
        <v>627</v>
      </c>
      <c r="B9" s="24"/>
      <c r="C9" s="41"/>
      <c r="D9" s="24"/>
      <c r="E9" s="41"/>
      <c r="F9" s="24"/>
      <c r="G9" s="24"/>
      <c r="H9" s="24"/>
      <c r="I9" s="24"/>
      <c r="J9" s="24"/>
      <c r="K9" s="24"/>
      <c r="L9" s="24"/>
    </row>
    <row r="10" spans="1:12">
      <c r="A10" s="24"/>
      <c r="B10" s="24"/>
      <c r="C10" s="41"/>
      <c r="D10" s="24"/>
      <c r="E10" s="41"/>
      <c r="F10" s="24"/>
      <c r="G10" s="24"/>
      <c r="H10" s="24"/>
      <c r="I10" s="24"/>
      <c r="J10" s="24"/>
      <c r="K10" s="24"/>
      <c r="L10" s="24"/>
    </row>
    <row r="11" spans="1:12" ht="15">
      <c r="A11" s="24"/>
      <c r="B11" s="315" t="s">
        <v>434</v>
      </c>
      <c r="C11" s="317"/>
      <c r="D11" s="317"/>
      <c r="E11" s="317"/>
      <c r="F11" s="316"/>
      <c r="G11" s="316"/>
      <c r="H11" s="320"/>
      <c r="I11" s="318"/>
      <c r="J11" s="318"/>
      <c r="K11" s="318"/>
      <c r="L11" s="318"/>
    </row>
    <row r="12" spans="1:12">
      <c r="A12" s="24"/>
      <c r="B12" s="23" t="s">
        <v>166</v>
      </c>
      <c r="C12" s="58"/>
      <c r="D12" s="57"/>
      <c r="E12" s="58"/>
      <c r="F12" s="25"/>
      <c r="G12" s="25"/>
      <c r="H12" s="26"/>
      <c r="I12" s="25"/>
      <c r="J12" s="25"/>
      <c r="K12" s="25"/>
      <c r="L12" s="25"/>
    </row>
    <row r="13" spans="1:12">
      <c r="A13" s="24"/>
      <c r="B13" s="27" t="s">
        <v>697</v>
      </c>
      <c r="C13" s="60"/>
      <c r="D13" s="60"/>
      <c r="E13" s="60"/>
      <c r="F13" s="28"/>
      <c r="G13" s="28"/>
      <c r="H13" s="29"/>
      <c r="I13" s="25"/>
      <c r="J13" s="25"/>
      <c r="K13" s="25"/>
      <c r="L13" s="25"/>
    </row>
    <row r="14" spans="1:12">
      <c r="A14" s="24"/>
      <c r="B14" s="24"/>
      <c r="C14" s="41"/>
      <c r="D14" s="24"/>
      <c r="E14" s="41"/>
      <c r="F14" s="24"/>
      <c r="G14" s="24"/>
      <c r="H14" s="24"/>
      <c r="I14" s="24"/>
      <c r="J14" s="24"/>
      <c r="K14" s="24"/>
      <c r="L14" s="24"/>
    </row>
    <row r="15" spans="1:12">
      <c r="A15" s="24"/>
      <c r="B15" s="24"/>
      <c r="C15" s="41"/>
      <c r="D15" s="24"/>
      <c r="E15" s="41"/>
      <c r="F15" s="24"/>
      <c r="G15" s="24"/>
      <c r="H15" s="24"/>
      <c r="I15" s="24"/>
      <c r="J15" s="24"/>
      <c r="K15" s="24"/>
      <c r="L15" s="24"/>
    </row>
    <row r="16" spans="1:12">
      <c r="A16" s="24"/>
      <c r="B16" s="113" t="s">
        <v>441</v>
      </c>
      <c r="C16" s="287"/>
      <c r="D16" s="107"/>
      <c r="E16" s="287"/>
      <c r="F16" s="116"/>
      <c r="G16" s="136"/>
      <c r="H16" s="217"/>
      <c r="I16" s="38"/>
      <c r="J16" s="38"/>
      <c r="K16" s="35"/>
      <c r="L16" s="25"/>
    </row>
    <row r="17" spans="1:12">
      <c r="A17" s="24"/>
      <c r="B17" s="114" t="s">
        <v>18</v>
      </c>
      <c r="C17" s="162"/>
      <c r="D17" s="34"/>
      <c r="E17" s="162"/>
      <c r="F17" s="38"/>
      <c r="G17" s="319" t="s">
        <v>3</v>
      </c>
      <c r="H17" s="26" t="s">
        <v>26</v>
      </c>
      <c r="I17" s="38"/>
      <c r="J17" s="38"/>
      <c r="K17" s="35"/>
      <c r="L17" s="25"/>
    </row>
    <row r="18" spans="1:12">
      <c r="A18" s="24"/>
      <c r="B18" s="121" t="s">
        <v>2</v>
      </c>
      <c r="C18" s="162"/>
      <c r="D18" s="34"/>
      <c r="E18" s="162"/>
      <c r="F18" s="38"/>
      <c r="G18" s="319"/>
      <c r="H18" s="26"/>
      <c r="I18" s="38"/>
      <c r="J18" s="38"/>
      <c r="K18" s="35"/>
      <c r="L18" s="25"/>
    </row>
    <row r="19" spans="1:12">
      <c r="A19" s="24"/>
      <c r="B19" s="115" t="s">
        <v>20</v>
      </c>
      <c r="C19" s="288"/>
      <c r="D19" s="83"/>
      <c r="E19" s="288"/>
      <c r="F19" s="119"/>
      <c r="G19" s="33"/>
      <c r="H19" s="29"/>
      <c r="I19" s="38"/>
      <c r="J19" s="38"/>
      <c r="K19" s="35"/>
      <c r="L19" s="25"/>
    </row>
    <row r="21" spans="1:12" ht="15" thickBot="1"/>
    <row r="22" spans="1:12" ht="15.75" thickBot="1">
      <c r="B22" s="680" t="s">
        <v>167</v>
      </c>
      <c r="C22" s="681"/>
      <c r="D22" s="681"/>
      <c r="E22" s="681"/>
      <c r="F22" s="681"/>
      <c r="G22" s="681"/>
      <c r="H22" s="682"/>
    </row>
    <row r="23" spans="1:12" ht="29.25" thickBot="1">
      <c r="B23" s="323" t="s">
        <v>168</v>
      </c>
      <c r="C23" s="324" t="s">
        <v>169</v>
      </c>
      <c r="D23" s="324" t="s">
        <v>170</v>
      </c>
      <c r="E23" s="325" t="s">
        <v>171</v>
      </c>
      <c r="F23" s="324" t="s">
        <v>105</v>
      </c>
      <c r="G23" s="325" t="s">
        <v>172</v>
      </c>
      <c r="H23" s="326" t="s">
        <v>14</v>
      </c>
    </row>
    <row r="24" spans="1:12">
      <c r="B24" s="683" t="s">
        <v>173</v>
      </c>
      <c r="C24" s="684"/>
      <c r="D24" s="684"/>
      <c r="E24" s="684"/>
      <c r="F24" s="684"/>
      <c r="G24" s="684"/>
      <c r="H24" s="685"/>
    </row>
    <row r="25" spans="1:12">
      <c r="B25" s="584" t="s">
        <v>621</v>
      </c>
      <c r="C25" s="328"/>
      <c r="D25" s="328"/>
      <c r="E25" s="297"/>
      <c r="F25" s="278"/>
      <c r="G25" s="297"/>
      <c r="H25" s="329"/>
    </row>
    <row r="26" spans="1:12">
      <c r="B26" s="327"/>
      <c r="C26" s="328"/>
      <c r="D26" s="328"/>
      <c r="E26" s="297"/>
      <c r="F26" s="278"/>
      <c r="G26" s="297"/>
      <c r="H26" s="329"/>
    </row>
    <row r="27" spans="1:12">
      <c r="B27" s="327"/>
      <c r="C27" s="328"/>
      <c r="D27" s="328"/>
      <c r="E27" s="297"/>
      <c r="F27" s="278"/>
      <c r="G27" s="297"/>
      <c r="H27" s="329"/>
    </row>
    <row r="28" spans="1:12" ht="15" thickBot="1">
      <c r="B28" s="327"/>
      <c r="C28" s="328"/>
      <c r="D28" s="328"/>
      <c r="E28" s="297"/>
      <c r="F28" s="278"/>
      <c r="G28" s="330"/>
      <c r="H28" s="331"/>
    </row>
    <row r="29" spans="1:12" ht="15" thickBot="1">
      <c r="B29" s="332"/>
      <c r="C29" s="333"/>
      <c r="D29" s="333"/>
      <c r="E29" s="334"/>
      <c r="F29" s="355" t="s">
        <v>174</v>
      </c>
      <c r="G29" s="335"/>
      <c r="H29" s="336"/>
    </row>
    <row r="30" spans="1:12">
      <c r="B30" s="686" t="s">
        <v>175</v>
      </c>
      <c r="C30" s="687"/>
      <c r="D30" s="687"/>
      <c r="E30" s="687"/>
      <c r="F30" s="687"/>
      <c r="G30" s="688"/>
      <c r="H30" s="689"/>
    </row>
    <row r="31" spans="1:12">
      <c r="B31" s="584" t="s">
        <v>661</v>
      </c>
      <c r="C31" s="328"/>
      <c r="D31" s="328"/>
      <c r="E31" s="297"/>
      <c r="F31" s="278"/>
      <c r="G31" s="297"/>
      <c r="H31" s="329"/>
    </row>
    <row r="32" spans="1:12">
      <c r="B32" s="327"/>
      <c r="C32" s="328"/>
      <c r="D32" s="328"/>
      <c r="E32" s="297"/>
      <c r="F32" s="278"/>
      <c r="G32" s="297"/>
      <c r="H32" s="329"/>
    </row>
    <row r="33" spans="2:8">
      <c r="B33" s="327"/>
      <c r="C33" s="328"/>
      <c r="D33" s="328"/>
      <c r="E33" s="297"/>
      <c r="F33" s="278"/>
      <c r="G33" s="297"/>
      <c r="H33" s="329"/>
    </row>
    <row r="34" spans="2:8" ht="15" thickBot="1">
      <c r="B34" s="327"/>
      <c r="C34" s="328"/>
      <c r="D34" s="328"/>
      <c r="E34" s="297"/>
      <c r="F34" s="278"/>
      <c r="G34" s="330"/>
      <c r="H34" s="331"/>
    </row>
    <row r="35" spans="2:8" ht="15" thickBot="1">
      <c r="B35" s="352" t="s">
        <v>176</v>
      </c>
      <c r="C35" s="353"/>
      <c r="D35" s="353"/>
      <c r="E35" s="353"/>
      <c r="F35" s="355" t="s">
        <v>177</v>
      </c>
      <c r="G35" s="354"/>
      <c r="H35" s="354"/>
    </row>
    <row r="36" spans="2:8">
      <c r="B36" s="584" t="s">
        <v>622</v>
      </c>
      <c r="C36" s="338"/>
      <c r="D36" s="338"/>
      <c r="E36" s="339"/>
      <c r="F36" s="340"/>
      <c r="G36" s="341"/>
      <c r="H36" s="342"/>
    </row>
    <row r="37" spans="2:8">
      <c r="B37" s="337"/>
      <c r="C37" s="338"/>
      <c r="D37" s="338"/>
      <c r="E37" s="339"/>
      <c r="F37" s="340"/>
      <c r="G37" s="339"/>
      <c r="H37" s="343"/>
    </row>
    <row r="38" spans="2:8">
      <c r="B38" s="337"/>
      <c r="C38" s="338"/>
      <c r="D38" s="338"/>
      <c r="E38" s="339"/>
      <c r="F38" s="340"/>
      <c r="G38" s="339"/>
      <c r="H38" s="343"/>
    </row>
    <row r="39" spans="2:8">
      <c r="B39" s="337"/>
      <c r="C39" s="338"/>
      <c r="D39" s="338"/>
      <c r="E39" s="339"/>
      <c r="F39" s="340"/>
      <c r="G39" s="339"/>
      <c r="H39" s="343"/>
    </row>
    <row r="40" spans="2:8">
      <c r="B40" s="337"/>
      <c r="C40" s="338"/>
      <c r="D40" s="338"/>
      <c r="E40" s="339"/>
      <c r="F40" s="340"/>
      <c r="G40" s="339"/>
      <c r="H40" s="343"/>
    </row>
    <row r="41" spans="2:8" ht="15" thickBot="1">
      <c r="B41" s="337"/>
      <c r="C41" s="338"/>
      <c r="D41" s="338"/>
      <c r="E41" s="339"/>
      <c r="F41" s="340"/>
      <c r="G41" s="344"/>
      <c r="H41" s="345"/>
    </row>
    <row r="42" spans="2:8" ht="15.75" thickBot="1">
      <c r="B42" s="349"/>
      <c r="C42" s="350"/>
      <c r="D42" s="350"/>
      <c r="E42" s="350"/>
      <c r="F42" s="356" t="s">
        <v>178</v>
      </c>
      <c r="G42" s="351"/>
      <c r="H42" s="351"/>
    </row>
    <row r="43" spans="2:8" ht="15" thickBot="1">
      <c r="B43" s="346"/>
      <c r="C43" s="357"/>
      <c r="D43" s="357"/>
      <c r="E43" s="357"/>
      <c r="F43" s="357"/>
      <c r="G43" s="357"/>
      <c r="H43" s="347"/>
    </row>
    <row r="44" spans="2:8" ht="15" thickBot="1">
      <c r="B44" s="346"/>
      <c r="C44" s="357"/>
      <c r="D44" s="357"/>
      <c r="E44" s="357"/>
      <c r="F44" s="358" t="s">
        <v>179</v>
      </c>
      <c r="G44" s="348"/>
      <c r="H44" s="348"/>
    </row>
    <row r="45" spans="2:8" ht="15" thickBot="1">
      <c r="B45" s="359"/>
      <c r="C45" s="360"/>
      <c r="D45" s="360"/>
      <c r="E45" s="360"/>
      <c r="F45" s="360"/>
      <c r="G45" s="360"/>
      <c r="H45" s="361"/>
    </row>
    <row r="48" spans="2:8" ht="31.5" customHeight="1">
      <c r="B48" s="652" t="s">
        <v>75</v>
      </c>
      <c r="C48" s="652"/>
      <c r="D48" s="300"/>
      <c r="E48" s="229"/>
      <c r="F48" s="229"/>
    </row>
    <row r="49" spans="1:6">
      <c r="B49" s="229"/>
      <c r="C49" s="229"/>
      <c r="D49" s="229"/>
      <c r="E49" s="229"/>
      <c r="F49" s="229"/>
    </row>
    <row r="50" spans="1:6">
      <c r="B50" s="229"/>
      <c r="C50" s="229"/>
      <c r="D50" s="229"/>
      <c r="E50" s="229"/>
      <c r="F50" s="229"/>
    </row>
    <row r="51" spans="1:6">
      <c r="B51" s="261"/>
      <c r="C51" s="250"/>
      <c r="D51" s="250"/>
      <c r="E51" s="262"/>
      <c r="F51" s="262"/>
    </row>
    <row r="52" spans="1:6">
      <c r="B52" s="264" t="s">
        <v>78</v>
      </c>
      <c r="C52" s="265"/>
      <c r="D52" s="265"/>
      <c r="E52" s="264"/>
      <c r="F52" s="264"/>
    </row>
    <row r="54" spans="1:6">
      <c r="A54" s="91" t="s">
        <v>19</v>
      </c>
    </row>
    <row r="55" spans="1:6">
      <c r="A55" s="322" t="s">
        <v>655</v>
      </c>
    </row>
    <row r="56" spans="1:6">
      <c r="A56" s="91" t="s">
        <v>101</v>
      </c>
    </row>
    <row r="57" spans="1:6">
      <c r="A57" s="91"/>
    </row>
    <row r="58" spans="1:6">
      <c r="A58" s="91"/>
    </row>
  </sheetData>
  <mergeCells count="6">
    <mergeCell ref="B48:C48"/>
    <mergeCell ref="A5:L5"/>
    <mergeCell ref="A6:L6"/>
    <mergeCell ref="B22:H22"/>
    <mergeCell ref="B24:H24"/>
    <mergeCell ref="B30:H30"/>
  </mergeCells>
  <pageMargins left="0.7" right="0.7" top="0.75" bottom="0.75" header="0.3" footer="0.3"/>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2"/>
  <sheetViews>
    <sheetView showGridLines="0" view="pageBreakPreview" topLeftCell="A25" zoomScale="60" zoomScaleNormal="70" workbookViewId="0">
      <selection activeCell="B21" sqref="B21:J21"/>
    </sheetView>
  </sheetViews>
  <sheetFormatPr baseColWidth="10" defaultColWidth="8.625" defaultRowHeight="14.25"/>
  <cols>
    <col min="2" max="2" width="37.5" customWidth="1"/>
    <col min="3" max="3" width="26.875" customWidth="1"/>
    <col min="4" max="4" width="16.875" customWidth="1"/>
    <col min="5" max="5" width="27.625" customWidth="1"/>
    <col min="6" max="6" width="21.625" customWidth="1"/>
    <col min="7" max="7" width="13.625"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9" t="str">
        <f>'OE-01'!A5:J5</f>
        <v>CONCURSO PÚBLICO No. SMEM-CCA-02-2021.</v>
      </c>
      <c r="B5" s="649"/>
      <c r="C5" s="649"/>
      <c r="D5" s="649"/>
      <c r="E5" s="649"/>
      <c r="F5" s="649"/>
      <c r="G5" s="649"/>
      <c r="H5" s="649"/>
      <c r="I5" s="649"/>
      <c r="J5" s="649"/>
      <c r="K5" s="649"/>
      <c r="L5" s="649"/>
    </row>
    <row r="6" spans="1:12" ht="15">
      <c r="A6" s="650" t="str">
        <f>'OE-01'!A6:J6</f>
        <v>“PROYECTO AUTOPISTA VIALIDAD PONIENTE”</v>
      </c>
      <c r="B6" s="650"/>
      <c r="C6" s="650"/>
      <c r="D6" s="650"/>
      <c r="E6" s="650"/>
      <c r="F6" s="650"/>
      <c r="G6" s="650"/>
      <c r="H6" s="650"/>
      <c r="I6" s="650"/>
      <c r="J6" s="650"/>
      <c r="K6" s="650"/>
      <c r="L6" s="650"/>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ht="15">
      <c r="A9" s="2" t="s">
        <v>628</v>
      </c>
      <c r="B9" s="24"/>
      <c r="C9" s="41"/>
      <c r="D9" s="24"/>
      <c r="E9" s="41"/>
      <c r="F9" s="24"/>
      <c r="G9" s="24"/>
      <c r="H9" s="24"/>
      <c r="I9" s="24"/>
      <c r="J9" s="24"/>
      <c r="K9" s="24"/>
      <c r="L9" s="24"/>
    </row>
    <row r="10" spans="1:12">
      <c r="A10" s="24"/>
      <c r="B10" s="24"/>
      <c r="C10" s="41"/>
      <c r="D10" s="24"/>
      <c r="E10" s="41"/>
      <c r="F10" s="24"/>
      <c r="G10" s="24"/>
      <c r="H10" s="24"/>
      <c r="I10" s="24"/>
      <c r="J10" s="24"/>
      <c r="K10" s="24"/>
      <c r="L10" s="24"/>
    </row>
    <row r="11" spans="1:12" ht="15">
      <c r="A11" s="24"/>
      <c r="B11" s="664" t="s">
        <v>180</v>
      </c>
      <c r="C11" s="665"/>
      <c r="D11" s="665"/>
      <c r="E11" s="665"/>
      <c r="F11" s="316"/>
      <c r="G11" s="316"/>
      <c r="H11" s="320"/>
      <c r="I11" s="318"/>
      <c r="J11" s="318"/>
      <c r="K11" s="318"/>
      <c r="L11" s="318"/>
    </row>
    <row r="12" spans="1:12">
      <c r="A12" s="24"/>
      <c r="B12" s="23" t="s">
        <v>166</v>
      </c>
      <c r="C12" s="58"/>
      <c r="D12" s="57"/>
      <c r="E12" s="58"/>
      <c r="F12" s="25"/>
      <c r="G12" s="25"/>
      <c r="H12" s="26"/>
      <c r="I12" s="25"/>
      <c r="J12" s="25"/>
      <c r="K12" s="25"/>
      <c r="L12" s="25"/>
    </row>
    <row r="13" spans="1:12">
      <c r="A13" s="24"/>
      <c r="B13" s="27" t="s">
        <v>697</v>
      </c>
      <c r="C13" s="60"/>
      <c r="D13" s="60"/>
      <c r="E13" s="60"/>
      <c r="F13" s="28"/>
      <c r="G13" s="28"/>
      <c r="H13" s="29"/>
      <c r="I13" s="25"/>
      <c r="J13" s="25"/>
      <c r="K13" s="25"/>
      <c r="L13" s="25"/>
    </row>
    <row r="14" spans="1:12">
      <c r="A14" s="24"/>
      <c r="B14" s="24"/>
      <c r="C14" s="41"/>
      <c r="D14" s="24"/>
      <c r="E14" s="41"/>
      <c r="F14" s="24"/>
      <c r="G14" s="24"/>
      <c r="H14" s="24"/>
      <c r="I14" s="24"/>
      <c r="J14" s="24"/>
      <c r="K14" s="24"/>
      <c r="L14" s="24"/>
    </row>
    <row r="15" spans="1:12">
      <c r="A15" s="24"/>
      <c r="B15" s="24"/>
      <c r="C15" s="41"/>
      <c r="D15" s="24"/>
      <c r="E15" s="41"/>
      <c r="F15" s="24"/>
      <c r="G15" s="24"/>
      <c r="H15" s="24"/>
      <c r="I15" s="24"/>
      <c r="J15" s="24"/>
      <c r="K15" s="24"/>
      <c r="L15" s="24"/>
    </row>
    <row r="16" spans="1:12">
      <c r="A16" s="24"/>
      <c r="B16" s="113" t="s">
        <v>441</v>
      </c>
      <c r="C16" s="287"/>
      <c r="D16" s="107"/>
      <c r="E16" s="287"/>
      <c r="F16" s="116"/>
      <c r="G16" s="136"/>
      <c r="H16" s="217"/>
      <c r="I16" s="38"/>
      <c r="J16" s="38"/>
      <c r="K16" s="35"/>
      <c r="L16" s="25"/>
    </row>
    <row r="17" spans="1:12">
      <c r="A17" s="24"/>
      <c r="B17" s="114" t="s">
        <v>18</v>
      </c>
      <c r="C17" s="162"/>
      <c r="D17" s="34"/>
      <c r="E17" s="162"/>
      <c r="F17" s="38"/>
      <c r="G17" s="319" t="s">
        <v>3</v>
      </c>
      <c r="H17" s="26" t="s">
        <v>26</v>
      </c>
      <c r="I17" s="38"/>
      <c r="J17" s="38"/>
      <c r="K17" s="35"/>
      <c r="L17" s="25"/>
    </row>
    <row r="18" spans="1:12">
      <c r="A18" s="24"/>
      <c r="B18" s="121" t="s">
        <v>2</v>
      </c>
      <c r="C18" s="162"/>
      <c r="D18" s="34"/>
      <c r="E18" s="162"/>
      <c r="F18" s="38"/>
      <c r="G18" s="319"/>
      <c r="H18" s="26"/>
      <c r="I18" s="38"/>
      <c r="J18" s="38"/>
      <c r="K18" s="35"/>
      <c r="L18" s="25"/>
    </row>
    <row r="19" spans="1:12">
      <c r="A19" s="24"/>
      <c r="B19" s="115" t="s">
        <v>20</v>
      </c>
      <c r="C19" s="288"/>
      <c r="D19" s="83"/>
      <c r="E19" s="288"/>
      <c r="F19" s="119"/>
      <c r="G19" s="33"/>
      <c r="H19" s="29"/>
      <c r="I19" s="38"/>
      <c r="J19" s="38"/>
      <c r="K19" s="35"/>
      <c r="L19" s="25"/>
    </row>
    <row r="20" spans="1:12" ht="15" thickBot="1"/>
    <row r="21" spans="1:12" ht="15.75" thickBot="1">
      <c r="B21" s="709" t="s">
        <v>181</v>
      </c>
      <c r="C21" s="710"/>
      <c r="D21" s="710"/>
      <c r="E21" s="710"/>
      <c r="F21" s="710"/>
      <c r="G21" s="711"/>
    </row>
    <row r="22" spans="1:12" ht="15" thickBot="1">
      <c r="B22" s="362" t="s">
        <v>168</v>
      </c>
      <c r="C22" s="712" t="s">
        <v>103</v>
      </c>
      <c r="D22" s="713"/>
      <c r="E22" s="713"/>
      <c r="F22" s="714"/>
      <c r="G22" s="363" t="s">
        <v>182</v>
      </c>
    </row>
    <row r="23" spans="1:12">
      <c r="B23" s="364" t="s">
        <v>183</v>
      </c>
      <c r="C23" s="706" t="s">
        <v>184</v>
      </c>
      <c r="D23" s="707"/>
      <c r="E23" s="707"/>
      <c r="F23" s="708"/>
      <c r="G23" s="365"/>
    </row>
    <row r="24" spans="1:12">
      <c r="B24" s="364" t="s">
        <v>185</v>
      </c>
      <c r="C24" s="695" t="s">
        <v>186</v>
      </c>
      <c r="D24" s="696"/>
      <c r="E24" s="696"/>
      <c r="F24" s="697"/>
      <c r="G24" s="365"/>
    </row>
    <row r="25" spans="1:12">
      <c r="B25" s="364" t="s">
        <v>187</v>
      </c>
      <c r="C25" s="698" t="s">
        <v>188</v>
      </c>
      <c r="D25" s="699"/>
      <c r="E25" s="699"/>
      <c r="F25" s="700"/>
      <c r="G25" s="365"/>
    </row>
    <row r="26" spans="1:12">
      <c r="B26" s="364"/>
      <c r="C26" s="701"/>
      <c r="D26" s="702"/>
      <c r="E26" s="702"/>
      <c r="F26" s="703"/>
      <c r="G26" s="365"/>
    </row>
    <row r="27" spans="1:12" ht="15">
      <c r="B27" s="366" t="s">
        <v>189</v>
      </c>
      <c r="C27" s="690" t="s">
        <v>190</v>
      </c>
      <c r="D27" s="691"/>
      <c r="E27" s="691"/>
      <c r="F27" s="367" t="s">
        <v>191</v>
      </c>
      <c r="G27" s="368">
        <f>SUM(G23:G26)</f>
        <v>0</v>
      </c>
    </row>
    <row r="28" spans="1:12">
      <c r="B28" s="369"/>
      <c r="C28" s="298"/>
      <c r="D28" s="370"/>
      <c r="E28" s="370"/>
      <c r="F28" s="371"/>
      <c r="G28" s="365"/>
    </row>
    <row r="29" spans="1:12">
      <c r="B29" s="364" t="s">
        <v>192</v>
      </c>
      <c r="C29" s="372" t="s">
        <v>193</v>
      </c>
      <c r="D29" s="370"/>
      <c r="E29" s="370"/>
      <c r="F29" s="371"/>
      <c r="G29" s="365"/>
    </row>
    <row r="30" spans="1:12">
      <c r="B30" s="364" t="s">
        <v>194</v>
      </c>
      <c r="C30" s="372" t="s">
        <v>195</v>
      </c>
      <c r="D30" s="370"/>
      <c r="E30" s="370"/>
      <c r="F30" s="371"/>
      <c r="G30" s="365"/>
    </row>
    <row r="31" spans="1:12">
      <c r="B31" s="364" t="s">
        <v>196</v>
      </c>
      <c r="C31" s="372" t="s">
        <v>197</v>
      </c>
      <c r="D31" s="370"/>
      <c r="E31" s="370"/>
      <c r="F31" s="371"/>
      <c r="G31" s="365"/>
    </row>
    <row r="32" spans="1:12">
      <c r="B32" s="364" t="s">
        <v>198</v>
      </c>
      <c r="C32" s="372" t="s">
        <v>199</v>
      </c>
      <c r="D32" s="370"/>
      <c r="E32" s="370"/>
      <c r="F32" s="371"/>
      <c r="G32" s="365"/>
    </row>
    <row r="33" spans="2:7">
      <c r="B33" s="364" t="s">
        <v>200</v>
      </c>
      <c r="C33" s="372" t="s">
        <v>201</v>
      </c>
      <c r="D33" s="370"/>
      <c r="E33" s="370"/>
      <c r="F33" s="371"/>
      <c r="G33" s="365"/>
    </row>
    <row r="34" spans="2:7">
      <c r="B34" s="364" t="s">
        <v>202</v>
      </c>
      <c r="C34" s="372" t="s">
        <v>203</v>
      </c>
      <c r="D34" s="370"/>
      <c r="E34" s="370"/>
      <c r="F34" s="371"/>
      <c r="G34" s="365"/>
    </row>
    <row r="35" spans="2:7">
      <c r="B35" s="364" t="s">
        <v>204</v>
      </c>
      <c r="C35" s="372" t="s">
        <v>205</v>
      </c>
      <c r="D35" s="370"/>
      <c r="E35" s="370"/>
      <c r="F35" s="371"/>
      <c r="G35" s="365"/>
    </row>
    <row r="36" spans="2:7">
      <c r="B36" s="364" t="s">
        <v>206</v>
      </c>
      <c r="C36" s="372" t="s">
        <v>207</v>
      </c>
      <c r="D36" s="370"/>
      <c r="E36" s="370"/>
      <c r="F36" s="371"/>
      <c r="G36" s="365"/>
    </row>
    <row r="37" spans="2:7">
      <c r="B37" s="369"/>
      <c r="C37" s="298"/>
      <c r="D37" s="370"/>
      <c r="E37" s="370"/>
      <c r="F37" s="371"/>
      <c r="G37" s="365"/>
    </row>
    <row r="38" spans="2:7" ht="15">
      <c r="B38" s="366" t="s">
        <v>208</v>
      </c>
      <c r="C38" s="704" t="s">
        <v>209</v>
      </c>
      <c r="D38" s="705"/>
      <c r="E38" s="705"/>
      <c r="F38" s="367" t="s">
        <v>191</v>
      </c>
      <c r="G38" s="365">
        <f>SUM(G29:G37)</f>
        <v>0</v>
      </c>
    </row>
    <row r="39" spans="2:7">
      <c r="B39" s="369"/>
      <c r="C39" s="298"/>
      <c r="D39" s="370"/>
      <c r="E39" s="370"/>
      <c r="F39" s="371"/>
      <c r="G39" s="365"/>
    </row>
    <row r="40" spans="2:7" ht="15">
      <c r="B40" s="366" t="s">
        <v>210</v>
      </c>
      <c r="C40" s="690" t="s">
        <v>211</v>
      </c>
      <c r="D40" s="691"/>
      <c r="E40" s="691"/>
      <c r="F40" s="692"/>
      <c r="G40" s="368">
        <f>+G23-G38</f>
        <v>0</v>
      </c>
    </row>
    <row r="41" spans="2:7">
      <c r="B41" s="369"/>
      <c r="C41" s="298"/>
      <c r="D41" s="370"/>
      <c r="E41" s="370"/>
      <c r="F41" s="371"/>
      <c r="G41" s="365"/>
    </row>
    <row r="42" spans="2:7" ht="15">
      <c r="B42" s="366" t="s">
        <v>212</v>
      </c>
      <c r="C42" s="690" t="s">
        <v>213</v>
      </c>
      <c r="D42" s="691"/>
      <c r="E42" s="691"/>
      <c r="F42" s="692"/>
      <c r="G42" s="368" t="e">
        <f>ROUND(G27/G40,6)</f>
        <v>#DIV/0!</v>
      </c>
    </row>
    <row r="43" spans="2:7">
      <c r="B43" s="369"/>
      <c r="C43" s="298"/>
      <c r="D43" s="370"/>
      <c r="E43" s="370"/>
      <c r="F43" s="371"/>
      <c r="G43" s="365"/>
    </row>
    <row r="44" spans="2:7" ht="15">
      <c r="B44" s="366" t="s">
        <v>214</v>
      </c>
      <c r="C44" s="690" t="s">
        <v>215</v>
      </c>
      <c r="D44" s="691"/>
      <c r="E44" s="691"/>
      <c r="F44" s="692"/>
      <c r="G44" s="368" t="e">
        <f>ROUND(G27/G23,6)</f>
        <v>#DIV/0!</v>
      </c>
    </row>
    <row r="45" spans="2:7">
      <c r="B45" s="369"/>
      <c r="C45" s="298"/>
      <c r="D45" s="370"/>
      <c r="E45" s="370"/>
      <c r="F45" s="371"/>
      <c r="G45" s="365"/>
    </row>
    <row r="46" spans="2:7">
      <c r="B46" s="373" t="s">
        <v>216</v>
      </c>
      <c r="C46" s="374"/>
      <c r="D46" s="374"/>
      <c r="E46" s="374"/>
      <c r="F46" s="374"/>
      <c r="G46" s="375"/>
    </row>
    <row r="47" spans="2:7" ht="15" thickBot="1">
      <c r="B47" s="376"/>
      <c r="C47" s="380"/>
      <c r="D47" s="380"/>
      <c r="E47" s="380"/>
      <c r="F47" s="380"/>
      <c r="G47" s="377"/>
    </row>
    <row r="48" spans="2:7" ht="15" thickBot="1">
      <c r="B48" s="376"/>
      <c r="C48" s="378" t="s">
        <v>218</v>
      </c>
      <c r="D48" s="379"/>
      <c r="E48" s="380"/>
      <c r="F48" s="380"/>
      <c r="G48" s="377"/>
    </row>
    <row r="49" spans="1:7" ht="15" thickBot="1">
      <c r="B49" s="376"/>
      <c r="C49" s="693" t="s">
        <v>217</v>
      </c>
      <c r="D49" s="694"/>
      <c r="E49" s="380"/>
      <c r="F49" s="380"/>
      <c r="G49" s="377"/>
    </row>
    <row r="50" spans="1:7" ht="15" thickBot="1">
      <c r="B50" s="381"/>
      <c r="C50" s="382"/>
      <c r="D50" s="382"/>
      <c r="E50" s="382"/>
      <c r="F50" s="382"/>
      <c r="G50" s="383"/>
    </row>
    <row r="53" spans="1:7">
      <c r="B53" s="652" t="s">
        <v>75</v>
      </c>
      <c r="C53" s="652"/>
      <c r="D53" s="300"/>
      <c r="E53" s="229"/>
      <c r="F53" s="229"/>
    </row>
    <row r="54" spans="1:7">
      <c r="B54" s="229"/>
      <c r="C54" s="229"/>
      <c r="D54" s="229"/>
      <c r="E54" s="229"/>
      <c r="F54" s="229"/>
    </row>
    <row r="55" spans="1:7">
      <c r="B55" s="229"/>
      <c r="C55" s="229"/>
      <c r="D55" s="229"/>
      <c r="E55" s="229"/>
      <c r="F55" s="229"/>
    </row>
    <row r="56" spans="1:7">
      <c r="B56" s="261"/>
      <c r="C56" s="250"/>
      <c r="D56" s="250"/>
      <c r="E56" s="262"/>
      <c r="F56" s="262"/>
    </row>
    <row r="57" spans="1:7">
      <c r="B57" s="264" t="s">
        <v>78</v>
      </c>
      <c r="C57" s="265"/>
      <c r="D57" s="265"/>
      <c r="E57" s="264"/>
      <c r="F57" s="264"/>
    </row>
    <row r="60" spans="1:7">
      <c r="A60" s="91" t="s">
        <v>19</v>
      </c>
    </row>
    <row r="61" spans="1:7">
      <c r="A61" s="322" t="s">
        <v>544</v>
      </c>
    </row>
    <row r="62" spans="1:7">
      <c r="A62" s="91" t="s">
        <v>101</v>
      </c>
    </row>
  </sheetData>
  <mergeCells count="16">
    <mergeCell ref="C23:F23"/>
    <mergeCell ref="A5:L5"/>
    <mergeCell ref="A6:L6"/>
    <mergeCell ref="B11:E11"/>
    <mergeCell ref="B21:G21"/>
    <mergeCell ref="C22:F22"/>
    <mergeCell ref="C42:F42"/>
    <mergeCell ref="C44:F44"/>
    <mergeCell ref="C49:D49"/>
    <mergeCell ref="B53:C53"/>
    <mergeCell ref="C24:F24"/>
    <mergeCell ref="C25:F25"/>
    <mergeCell ref="C26:F26"/>
    <mergeCell ref="C27:E27"/>
    <mergeCell ref="C38:E38"/>
    <mergeCell ref="C40:F40"/>
  </mergeCells>
  <pageMargins left="0.7" right="0.7" top="0.75" bottom="0.75" header="0.3" footer="0.3"/>
  <pageSetup scale="51"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1"/>
  <sheetViews>
    <sheetView showGridLines="0" topLeftCell="A16" zoomScale="70" zoomScaleNormal="70" workbookViewId="0">
      <selection activeCell="D21" sqref="D21:J21"/>
    </sheetView>
  </sheetViews>
  <sheetFormatPr baseColWidth="10" defaultColWidth="8.625" defaultRowHeight="14.25"/>
  <cols>
    <col min="1" max="1" width="6" customWidth="1"/>
    <col min="2" max="2" width="21" customWidth="1"/>
    <col min="3" max="3" width="17.625" customWidth="1"/>
    <col min="4" max="4" width="14.625" customWidth="1"/>
    <col min="5" max="5" width="10.375" customWidth="1"/>
    <col min="6" max="6" width="11.375" customWidth="1"/>
    <col min="7" max="8" width="11.875" customWidth="1"/>
    <col min="9" max="9" width="12.625" customWidth="1"/>
    <col min="10" max="10" width="14.875" customWidth="1"/>
    <col min="11" max="11" width="12" customWidth="1"/>
    <col min="12" max="12" width="12.375" customWidth="1"/>
    <col min="13" max="13" width="14.625" customWidth="1"/>
    <col min="14" max="14" width="14" customWidth="1"/>
    <col min="15" max="15" width="11.5" customWidth="1"/>
    <col min="16" max="16" width="14" customWidth="1"/>
    <col min="17" max="17" width="12.125" customWidth="1"/>
    <col min="20" max="20" width="12.875" customWidth="1"/>
    <col min="21" max="21" width="10.625" customWidth="1"/>
    <col min="22" max="22" width="11.875" customWidth="1"/>
  </cols>
  <sheetData>
    <row r="1" spans="1:22">
      <c r="A1" s="24"/>
      <c r="B1" s="24"/>
      <c r="C1" s="41"/>
      <c r="D1" s="24"/>
      <c r="E1" s="41"/>
      <c r="F1" s="24"/>
      <c r="G1" s="24"/>
      <c r="H1" s="24"/>
      <c r="I1" s="24"/>
      <c r="J1" s="24"/>
      <c r="K1" s="24"/>
      <c r="L1" s="24"/>
    </row>
    <row r="2" spans="1:22">
      <c r="A2" s="24"/>
      <c r="B2" s="24"/>
      <c r="C2" s="41"/>
      <c r="D2" s="24"/>
      <c r="E2" s="41"/>
      <c r="F2" s="24"/>
      <c r="G2" s="24"/>
      <c r="H2" s="24"/>
      <c r="I2" s="24"/>
      <c r="J2" s="24"/>
      <c r="K2" s="24"/>
      <c r="L2" s="24"/>
    </row>
    <row r="3" spans="1:22">
      <c r="A3" s="24"/>
      <c r="B3" s="24"/>
      <c r="C3" s="41"/>
      <c r="D3" s="24"/>
      <c r="E3" s="41"/>
      <c r="F3" s="24"/>
      <c r="G3" s="24"/>
      <c r="H3" s="24"/>
      <c r="I3" s="24"/>
      <c r="J3" s="24"/>
      <c r="K3" s="24"/>
      <c r="L3" s="24"/>
    </row>
    <row r="4" spans="1:22">
      <c r="A4" s="24"/>
      <c r="B4" s="24"/>
      <c r="C4" s="41"/>
      <c r="D4" s="24"/>
      <c r="E4" s="41"/>
      <c r="F4" s="24"/>
      <c r="G4" s="24"/>
      <c r="H4" s="24"/>
      <c r="I4" s="24"/>
      <c r="J4" s="24"/>
      <c r="K4" s="24"/>
      <c r="L4" s="24"/>
    </row>
    <row r="5" spans="1:22">
      <c r="A5" s="649" t="str">
        <f>'OE-01'!A5:J5</f>
        <v>CONCURSO PÚBLICO No. SMEM-CCA-02-2021.</v>
      </c>
      <c r="B5" s="649"/>
      <c r="C5" s="649"/>
      <c r="D5" s="649"/>
      <c r="E5" s="649"/>
      <c r="F5" s="649"/>
      <c r="G5" s="649"/>
      <c r="H5" s="649"/>
      <c r="I5" s="649"/>
      <c r="J5" s="649"/>
      <c r="K5" s="649"/>
      <c r="L5" s="649"/>
    </row>
    <row r="6" spans="1:22" ht="15">
      <c r="A6" s="650" t="str">
        <f>'OE-01'!A6:J6</f>
        <v>“PROYECTO AUTOPISTA VIALIDAD PONIENTE”</v>
      </c>
      <c r="B6" s="650"/>
      <c r="C6" s="650"/>
      <c r="D6" s="650"/>
      <c r="E6" s="650"/>
      <c r="F6" s="650"/>
      <c r="G6" s="650"/>
      <c r="H6" s="650"/>
      <c r="I6" s="650"/>
      <c r="J6" s="650"/>
      <c r="K6" s="650"/>
      <c r="L6" s="650"/>
    </row>
    <row r="7" spans="1:22">
      <c r="A7" s="24"/>
      <c r="B7" s="24"/>
      <c r="C7" s="41"/>
      <c r="D7" s="24"/>
      <c r="E7" s="41"/>
      <c r="F7" s="24"/>
      <c r="G7" s="24"/>
      <c r="H7" s="24"/>
      <c r="I7" s="24"/>
      <c r="J7" s="24"/>
      <c r="K7" s="24"/>
      <c r="L7" s="24"/>
    </row>
    <row r="8" spans="1:22">
      <c r="A8" s="24"/>
      <c r="B8" s="24"/>
      <c r="C8" s="41"/>
      <c r="D8" s="24"/>
      <c r="E8" s="41"/>
      <c r="F8" s="24"/>
      <c r="G8" s="24"/>
      <c r="H8" s="24"/>
      <c r="I8" s="24"/>
      <c r="J8" s="24"/>
      <c r="K8" s="24"/>
      <c r="L8" s="24"/>
    </row>
    <row r="9" spans="1:22" ht="15">
      <c r="A9" s="2" t="s">
        <v>629</v>
      </c>
      <c r="B9" s="24"/>
      <c r="C9" s="41"/>
      <c r="D9" s="24"/>
      <c r="E9" s="41"/>
      <c r="F9" s="24"/>
      <c r="G9" s="24"/>
      <c r="H9" s="24"/>
      <c r="I9" s="24"/>
      <c r="J9" s="24"/>
      <c r="K9" s="24"/>
      <c r="L9" s="24"/>
    </row>
    <row r="10" spans="1:22">
      <c r="A10" s="24"/>
      <c r="B10" s="24"/>
      <c r="C10" s="41"/>
      <c r="D10" s="24"/>
      <c r="E10" s="41"/>
      <c r="F10" s="24"/>
      <c r="G10" s="24"/>
      <c r="H10" s="24"/>
      <c r="I10" s="24"/>
      <c r="J10" s="24"/>
      <c r="K10" s="24"/>
      <c r="L10" s="24"/>
    </row>
    <row r="11" spans="1:22" ht="15">
      <c r="A11" s="24"/>
      <c r="B11" s="664" t="s">
        <v>180</v>
      </c>
      <c r="C11" s="665"/>
      <c r="D11" s="665"/>
      <c r="E11" s="665"/>
      <c r="F11" s="316"/>
      <c r="G11" s="316"/>
      <c r="H11" s="316"/>
      <c r="I11" s="316"/>
      <c r="J11" s="316"/>
      <c r="K11" s="316"/>
      <c r="L11" s="316"/>
      <c r="M11" s="408"/>
      <c r="N11" s="408"/>
      <c r="O11" s="408"/>
      <c r="P11" s="408"/>
      <c r="Q11" s="408"/>
      <c r="R11" s="408"/>
      <c r="S11" s="408"/>
      <c r="T11" s="408"/>
      <c r="U11" s="408"/>
      <c r="V11" s="409"/>
    </row>
    <row r="12" spans="1:22">
      <c r="A12" s="24"/>
      <c r="B12" s="410" t="s">
        <v>166</v>
      </c>
      <c r="C12" s="58"/>
      <c r="D12" s="57"/>
      <c r="E12" s="58"/>
      <c r="F12" s="25"/>
      <c r="G12" s="25"/>
      <c r="H12" s="25"/>
      <c r="I12" s="25"/>
      <c r="J12" s="25"/>
      <c r="K12" s="25"/>
      <c r="L12" s="25"/>
      <c r="M12" s="314"/>
      <c r="N12" s="314"/>
      <c r="O12" s="314"/>
      <c r="P12" s="314"/>
      <c r="Q12" s="314"/>
      <c r="R12" s="314"/>
      <c r="S12" s="314"/>
      <c r="T12" s="314"/>
      <c r="U12" s="314"/>
      <c r="V12" s="411"/>
    </row>
    <row r="13" spans="1:22">
      <c r="A13" s="24"/>
      <c r="B13" s="27" t="s">
        <v>697</v>
      </c>
      <c r="C13" s="60"/>
      <c r="D13" s="60"/>
      <c r="E13" s="60"/>
      <c r="F13" s="28"/>
      <c r="G13" s="28"/>
      <c r="H13" s="28"/>
      <c r="I13" s="28"/>
      <c r="J13" s="28"/>
      <c r="K13" s="28"/>
      <c r="L13" s="28"/>
      <c r="M13" s="412"/>
      <c r="N13" s="412"/>
      <c r="O13" s="412"/>
      <c r="P13" s="412"/>
      <c r="Q13" s="412"/>
      <c r="R13" s="412"/>
      <c r="S13" s="412"/>
      <c r="T13" s="412"/>
      <c r="U13" s="412"/>
      <c r="V13" s="413"/>
    </row>
    <row r="14" spans="1:22">
      <c r="A14" s="24"/>
      <c r="B14" s="24"/>
      <c r="C14" s="41"/>
      <c r="D14" s="24"/>
      <c r="E14" s="41"/>
      <c r="F14" s="24"/>
      <c r="G14" s="24"/>
      <c r="H14" s="24"/>
      <c r="I14" s="24"/>
      <c r="J14" s="24"/>
      <c r="K14" s="24"/>
      <c r="L14" s="24"/>
    </row>
    <row r="15" spans="1:22">
      <c r="A15" s="24"/>
      <c r="B15" s="24"/>
      <c r="C15" s="41"/>
      <c r="D15" s="24"/>
      <c r="E15" s="41"/>
      <c r="F15" s="24"/>
      <c r="G15" s="24"/>
      <c r="H15" s="24"/>
      <c r="I15" s="24"/>
      <c r="J15" s="24"/>
      <c r="K15" s="24"/>
      <c r="L15" s="24"/>
    </row>
    <row r="16" spans="1:22">
      <c r="A16" s="24"/>
      <c r="B16" s="414" t="s">
        <v>441</v>
      </c>
      <c r="C16" s="415"/>
      <c r="D16" s="416"/>
      <c r="E16" s="415"/>
      <c r="F16" s="116"/>
      <c r="G16" s="417"/>
      <c r="H16" s="291"/>
      <c r="I16" s="116"/>
      <c r="J16" s="116"/>
      <c r="K16" s="417"/>
      <c r="L16" s="291"/>
      <c r="M16" s="408"/>
      <c r="N16" s="408"/>
      <c r="O16" s="408"/>
      <c r="P16" s="408"/>
      <c r="Q16" s="408"/>
      <c r="R16" s="408"/>
      <c r="S16" s="408"/>
      <c r="T16" s="408"/>
      <c r="U16" s="136"/>
      <c r="V16" s="217"/>
    </row>
    <row r="17" spans="1:22">
      <c r="A17" s="24"/>
      <c r="B17" s="418" t="s">
        <v>18</v>
      </c>
      <c r="C17" s="162"/>
      <c r="D17" s="34"/>
      <c r="E17" s="162"/>
      <c r="F17" s="38"/>
      <c r="G17" s="35"/>
      <c r="H17" s="25"/>
      <c r="I17" s="38"/>
      <c r="J17" s="38"/>
      <c r="K17" s="35"/>
      <c r="L17" s="25"/>
      <c r="M17" s="314"/>
      <c r="N17" s="314"/>
      <c r="O17" s="314"/>
      <c r="P17" s="314"/>
      <c r="Q17" s="314"/>
      <c r="R17" s="314"/>
      <c r="S17" s="314"/>
      <c r="T17" s="314"/>
      <c r="U17" s="319" t="s">
        <v>3</v>
      </c>
      <c r="V17" s="26" t="s">
        <v>26</v>
      </c>
    </row>
    <row r="18" spans="1:22">
      <c r="A18" s="24"/>
      <c r="B18" s="418" t="s">
        <v>2</v>
      </c>
      <c r="C18" s="162"/>
      <c r="D18" s="34"/>
      <c r="E18" s="162"/>
      <c r="F18" s="38"/>
      <c r="G18" s="35"/>
      <c r="H18" s="25"/>
      <c r="I18" s="38"/>
      <c r="J18" s="38"/>
      <c r="K18" s="35"/>
      <c r="L18" s="25"/>
      <c r="M18" s="314"/>
      <c r="N18" s="314"/>
      <c r="O18" s="314"/>
      <c r="P18" s="314"/>
      <c r="Q18" s="314"/>
      <c r="R18" s="314"/>
      <c r="S18" s="314"/>
      <c r="T18" s="314"/>
      <c r="U18" s="319"/>
      <c r="V18" s="26"/>
    </row>
    <row r="19" spans="1:22">
      <c r="A19" s="24"/>
      <c r="B19" s="115" t="s">
        <v>20</v>
      </c>
      <c r="C19" s="288"/>
      <c r="D19" s="83"/>
      <c r="E19" s="288"/>
      <c r="F19" s="119"/>
      <c r="G19" s="419"/>
      <c r="H19" s="28"/>
      <c r="I19" s="119"/>
      <c r="J19" s="119"/>
      <c r="K19" s="419"/>
      <c r="L19" s="28"/>
      <c r="M19" s="412"/>
      <c r="N19" s="412"/>
      <c r="O19" s="412"/>
      <c r="P19" s="412"/>
      <c r="Q19" s="412"/>
      <c r="R19" s="412"/>
      <c r="S19" s="412"/>
      <c r="T19" s="412"/>
      <c r="U19" s="33"/>
      <c r="V19" s="29"/>
    </row>
    <row r="21" spans="1:22" ht="15" thickBot="1"/>
    <row r="22" spans="1:22" ht="15" thickBot="1">
      <c r="B22" s="723" t="s">
        <v>219</v>
      </c>
      <c r="C22" s="724"/>
      <c r="D22" s="724"/>
      <c r="E22" s="724"/>
      <c r="F22" s="724"/>
      <c r="G22" s="724"/>
      <c r="H22" s="724"/>
      <c r="I22" s="724"/>
      <c r="J22" s="724"/>
      <c r="K22" s="724"/>
      <c r="L22" s="724"/>
      <c r="M22" s="724"/>
      <c r="N22" s="724"/>
      <c r="O22" s="724"/>
      <c r="P22" s="724"/>
      <c r="Q22" s="724"/>
      <c r="R22" s="724"/>
      <c r="S22" s="724"/>
      <c r="T22" s="724"/>
      <c r="U22" s="724"/>
      <c r="V22" s="725"/>
    </row>
    <row r="23" spans="1:22" ht="15" thickBot="1">
      <c r="B23" s="726" t="s">
        <v>220</v>
      </c>
      <c r="C23" s="727"/>
      <c r="D23" s="730"/>
      <c r="E23" s="384" t="s">
        <v>221</v>
      </c>
      <c r="F23" s="385">
        <f>+$C$7*3</f>
        <v>0</v>
      </c>
      <c r="G23" s="715" t="s">
        <v>222</v>
      </c>
      <c r="H23" s="716"/>
      <c r="I23" s="716"/>
      <c r="J23" s="716"/>
      <c r="K23" s="386"/>
      <c r="L23" s="715" t="s">
        <v>223</v>
      </c>
      <c r="M23" s="716"/>
      <c r="N23" s="716"/>
      <c r="O23" s="716"/>
      <c r="P23" s="716"/>
      <c r="Q23" s="387"/>
      <c r="R23" s="732" t="s">
        <v>224</v>
      </c>
      <c r="S23" s="733"/>
      <c r="T23" s="733"/>
      <c r="U23" s="733"/>
      <c r="V23" s="734"/>
    </row>
    <row r="24" spans="1:22" ht="15" thickBot="1">
      <c r="B24" s="728"/>
      <c r="C24" s="729"/>
      <c r="D24" s="731"/>
      <c r="E24" s="384" t="s">
        <v>225</v>
      </c>
      <c r="F24" s="385">
        <f>+D23*25</f>
        <v>0</v>
      </c>
      <c r="G24" s="715" t="s">
        <v>226</v>
      </c>
      <c r="H24" s="716"/>
      <c r="I24" s="716"/>
      <c r="J24" s="716"/>
      <c r="K24" s="386"/>
      <c r="L24" s="715" t="s">
        <v>227</v>
      </c>
      <c r="M24" s="716"/>
      <c r="N24" s="716"/>
      <c r="O24" s="716"/>
      <c r="P24" s="716"/>
      <c r="Q24" s="387"/>
      <c r="R24" s="735"/>
      <c r="S24" s="736"/>
      <c r="T24" s="736"/>
      <c r="U24" s="736"/>
      <c r="V24" s="737"/>
    </row>
    <row r="25" spans="1:22" ht="15" thickBot="1">
      <c r="B25" s="717" t="s">
        <v>228</v>
      </c>
      <c r="C25" s="718"/>
      <c r="D25" s="718"/>
      <c r="E25" s="718"/>
      <c r="F25" s="718"/>
      <c r="G25" s="718"/>
      <c r="H25" s="718"/>
      <c r="I25" s="718"/>
      <c r="J25" s="718"/>
      <c r="K25" s="718"/>
      <c r="L25" s="718"/>
      <c r="M25" s="718"/>
      <c r="N25" s="718"/>
      <c r="O25" s="718"/>
      <c r="P25" s="718"/>
      <c r="Q25" s="718"/>
      <c r="R25" s="718"/>
      <c r="S25" s="718"/>
      <c r="T25" s="718"/>
      <c r="U25" s="718"/>
      <c r="V25" s="719"/>
    </row>
    <row r="26" spans="1:22" ht="15" thickBot="1">
      <c r="B26" s="720" t="s">
        <v>229</v>
      </c>
      <c r="C26" s="721"/>
      <c r="D26" s="722" t="s">
        <v>230</v>
      </c>
      <c r="E26" s="722"/>
      <c r="F26" s="722"/>
      <c r="G26" s="722"/>
      <c r="H26" s="388" t="s">
        <v>231</v>
      </c>
      <c r="I26" s="722" t="s">
        <v>232</v>
      </c>
      <c r="J26" s="722"/>
      <c r="K26" s="722"/>
      <c r="L26" s="722"/>
      <c r="M26" s="722"/>
      <c r="N26" s="389" t="s">
        <v>93</v>
      </c>
      <c r="O26" s="722" t="s">
        <v>233</v>
      </c>
      <c r="P26" s="722"/>
      <c r="Q26" s="389" t="s">
        <v>234</v>
      </c>
      <c r="R26" s="389"/>
      <c r="S26" s="389"/>
      <c r="T26" s="388" t="s">
        <v>235</v>
      </c>
      <c r="U26" s="389" t="s">
        <v>236</v>
      </c>
      <c r="V26" s="390" t="s">
        <v>237</v>
      </c>
    </row>
    <row r="27" spans="1:22" ht="57.75" thickBot="1">
      <c r="B27" s="391" t="s">
        <v>238</v>
      </c>
      <c r="C27" s="392" t="s">
        <v>239</v>
      </c>
      <c r="D27" s="392" t="s">
        <v>240</v>
      </c>
      <c r="E27" s="392" t="s">
        <v>241</v>
      </c>
      <c r="F27" s="392" t="s">
        <v>242</v>
      </c>
      <c r="G27" s="392" t="s">
        <v>243</v>
      </c>
      <c r="H27" s="392" t="s">
        <v>244</v>
      </c>
      <c r="I27" s="392" t="s">
        <v>245</v>
      </c>
      <c r="J27" s="392" t="s">
        <v>246</v>
      </c>
      <c r="K27" s="392" t="s">
        <v>247</v>
      </c>
      <c r="L27" s="392" t="s">
        <v>248</v>
      </c>
      <c r="M27" s="392" t="s">
        <v>249</v>
      </c>
      <c r="N27" s="392" t="s">
        <v>250</v>
      </c>
      <c r="O27" s="392" t="s">
        <v>251</v>
      </c>
      <c r="P27" s="392" t="s">
        <v>252</v>
      </c>
      <c r="Q27" s="392" t="s">
        <v>253</v>
      </c>
      <c r="R27" s="392" t="s">
        <v>254</v>
      </c>
      <c r="S27" s="392" t="s">
        <v>255</v>
      </c>
      <c r="T27" s="392" t="s">
        <v>256</v>
      </c>
      <c r="U27" s="392" t="s">
        <v>257</v>
      </c>
      <c r="V27" s="393" t="s">
        <v>258</v>
      </c>
    </row>
    <row r="28" spans="1:22" ht="15" thickBot="1">
      <c r="B28" s="394" t="s">
        <v>0</v>
      </c>
      <c r="C28" s="388" t="s">
        <v>1</v>
      </c>
      <c r="D28" s="388" t="s">
        <v>259</v>
      </c>
      <c r="E28" s="388" t="s">
        <v>260</v>
      </c>
      <c r="F28" s="388" t="s">
        <v>261</v>
      </c>
      <c r="G28" s="388" t="s">
        <v>262</v>
      </c>
      <c r="H28" s="388" t="s">
        <v>263</v>
      </c>
      <c r="I28" s="388" t="s">
        <v>264</v>
      </c>
      <c r="J28" s="388" t="s">
        <v>67</v>
      </c>
      <c r="K28" s="388" t="s">
        <v>265</v>
      </c>
      <c r="L28" s="388" t="s">
        <v>266</v>
      </c>
      <c r="M28" s="388" t="s">
        <v>267</v>
      </c>
      <c r="N28" s="388" t="s">
        <v>268</v>
      </c>
      <c r="O28" s="388" t="s">
        <v>269</v>
      </c>
      <c r="P28" s="388" t="s">
        <v>270</v>
      </c>
      <c r="Q28" s="388" t="s">
        <v>271</v>
      </c>
      <c r="R28" s="388" t="s">
        <v>272</v>
      </c>
      <c r="S28" s="388" t="s">
        <v>273</v>
      </c>
      <c r="T28" s="388" t="s">
        <v>274</v>
      </c>
      <c r="U28" s="388" t="s">
        <v>275</v>
      </c>
      <c r="V28" s="390" t="s">
        <v>276</v>
      </c>
    </row>
    <row r="29" spans="1:22" ht="18.75" thickBot="1">
      <c r="B29" s="395"/>
      <c r="C29" s="396"/>
      <c r="D29" s="389" t="s">
        <v>277</v>
      </c>
      <c r="E29" s="389"/>
      <c r="F29" s="389" t="s">
        <v>278</v>
      </c>
      <c r="G29" s="389" t="s">
        <v>279</v>
      </c>
      <c r="H29" s="389" t="s">
        <v>280</v>
      </c>
      <c r="I29" s="389" t="s">
        <v>281</v>
      </c>
      <c r="J29" s="389" t="s">
        <v>282</v>
      </c>
      <c r="K29" s="389" t="s">
        <v>283</v>
      </c>
      <c r="L29" s="389" t="s">
        <v>284</v>
      </c>
      <c r="M29" s="389" t="s">
        <v>285</v>
      </c>
      <c r="N29" s="389" t="s">
        <v>286</v>
      </c>
      <c r="O29" s="389" t="s">
        <v>287</v>
      </c>
      <c r="P29" s="389" t="s">
        <v>288</v>
      </c>
      <c r="Q29" s="389" t="s">
        <v>289</v>
      </c>
      <c r="R29" s="389" t="s">
        <v>290</v>
      </c>
      <c r="S29" s="389" t="s">
        <v>291</v>
      </c>
      <c r="T29" s="389" t="s">
        <v>292</v>
      </c>
      <c r="U29" s="389" t="s">
        <v>293</v>
      </c>
      <c r="V29" s="397" t="s">
        <v>237</v>
      </c>
    </row>
    <row r="30" spans="1:22" ht="15" thickBot="1">
      <c r="B30" s="398"/>
      <c r="C30" s="399"/>
      <c r="D30" s="388"/>
      <c r="E30" s="388" t="s">
        <v>294</v>
      </c>
      <c r="F30" s="388" t="s">
        <v>214</v>
      </c>
      <c r="G30" s="388" t="s">
        <v>295</v>
      </c>
      <c r="H30" s="388"/>
      <c r="I30" s="388">
        <v>0.20399999999999999</v>
      </c>
      <c r="J30" s="388"/>
      <c r="K30" s="388">
        <v>1.0999999999999999E-2</v>
      </c>
      <c r="L30" s="388">
        <v>7.0000000000000001E-3</v>
      </c>
      <c r="M30" s="388">
        <v>1.0500000000000001E-2</v>
      </c>
      <c r="N30" s="388">
        <v>1.7500000000000002E-2</v>
      </c>
      <c r="O30" s="388">
        <v>0.02</v>
      </c>
      <c r="P30" s="388">
        <v>3.15E-2</v>
      </c>
      <c r="Q30" s="388">
        <v>0.01</v>
      </c>
      <c r="R30" s="388">
        <v>0.05</v>
      </c>
      <c r="S30" s="388">
        <v>0</v>
      </c>
      <c r="T30" s="388" t="s">
        <v>296</v>
      </c>
      <c r="U30" s="388" t="s">
        <v>297</v>
      </c>
      <c r="V30" s="390" t="s">
        <v>298</v>
      </c>
    </row>
    <row r="31" spans="1:22">
      <c r="B31" s="400"/>
      <c r="C31" s="401"/>
      <c r="D31" s="401"/>
      <c r="E31" s="401"/>
      <c r="F31" s="401"/>
      <c r="G31" s="401"/>
      <c r="H31" s="401"/>
      <c r="I31" s="401"/>
      <c r="J31" s="401"/>
      <c r="K31" s="401"/>
      <c r="L31" s="401"/>
      <c r="M31" s="401"/>
      <c r="N31" s="401"/>
      <c r="O31" s="401"/>
      <c r="P31" s="401"/>
      <c r="Q31" s="401"/>
      <c r="R31" s="401"/>
      <c r="S31" s="401"/>
      <c r="T31" s="401"/>
      <c r="U31" s="401"/>
      <c r="V31" s="402"/>
    </row>
    <row r="32" spans="1:22">
      <c r="B32" s="403"/>
      <c r="C32" s="404"/>
      <c r="D32" s="404"/>
      <c r="E32" s="404"/>
      <c r="F32" s="404"/>
      <c r="G32" s="404"/>
      <c r="H32" s="404"/>
      <c r="I32" s="404"/>
      <c r="J32" s="404"/>
      <c r="K32" s="404"/>
      <c r="L32" s="404"/>
      <c r="M32" s="404"/>
      <c r="N32" s="404"/>
      <c r="O32" s="404"/>
      <c r="P32" s="404"/>
      <c r="Q32" s="404"/>
      <c r="R32" s="404"/>
      <c r="S32" s="404"/>
      <c r="T32" s="404"/>
      <c r="U32" s="404"/>
      <c r="V32" s="405"/>
    </row>
    <row r="33" spans="2:22">
      <c r="B33" s="403"/>
      <c r="C33" s="404"/>
      <c r="D33" s="404"/>
      <c r="E33" s="404"/>
      <c r="F33" s="404"/>
      <c r="G33" s="404"/>
      <c r="H33" s="404"/>
      <c r="I33" s="404"/>
      <c r="J33" s="404"/>
      <c r="K33" s="404"/>
      <c r="L33" s="404"/>
      <c r="M33" s="404"/>
      <c r="N33" s="404"/>
      <c r="O33" s="404"/>
      <c r="P33" s="404"/>
      <c r="Q33" s="404"/>
      <c r="R33" s="404"/>
      <c r="S33" s="404"/>
      <c r="T33" s="404"/>
      <c r="U33" s="404"/>
      <c r="V33" s="405"/>
    </row>
    <row r="34" spans="2:22">
      <c r="B34" s="403"/>
      <c r="C34" s="404"/>
      <c r="D34" s="404"/>
      <c r="E34" s="404"/>
      <c r="F34" s="404"/>
      <c r="G34" s="404"/>
      <c r="H34" s="404"/>
      <c r="I34" s="404"/>
      <c r="J34" s="404"/>
      <c r="K34" s="404"/>
      <c r="L34" s="404"/>
      <c r="M34" s="404"/>
      <c r="N34" s="404"/>
      <c r="O34" s="404"/>
      <c r="P34" s="404"/>
      <c r="Q34" s="404"/>
      <c r="R34" s="404"/>
      <c r="S34" s="404"/>
      <c r="T34" s="404"/>
      <c r="U34" s="404"/>
      <c r="V34" s="405"/>
    </row>
    <row r="35" spans="2:22">
      <c r="B35" s="403"/>
      <c r="C35" s="404"/>
      <c r="D35" s="404"/>
      <c r="E35" s="404"/>
      <c r="F35" s="404"/>
      <c r="G35" s="404"/>
      <c r="H35" s="404"/>
      <c r="I35" s="404"/>
      <c r="J35" s="404"/>
      <c r="K35" s="404"/>
      <c r="L35" s="404"/>
      <c r="M35" s="404"/>
      <c r="N35" s="404"/>
      <c r="O35" s="404"/>
      <c r="P35" s="404"/>
      <c r="Q35" s="404"/>
      <c r="R35" s="404"/>
      <c r="S35" s="404"/>
      <c r="T35" s="404"/>
      <c r="U35" s="404"/>
      <c r="V35" s="405"/>
    </row>
    <row r="36" spans="2:22">
      <c r="B36" s="403"/>
      <c r="C36" s="404"/>
      <c r="D36" s="404"/>
      <c r="E36" s="404"/>
      <c r="F36" s="404"/>
      <c r="G36" s="404"/>
      <c r="H36" s="404"/>
      <c r="I36" s="404"/>
      <c r="J36" s="404"/>
      <c r="K36" s="404"/>
      <c r="L36" s="404"/>
      <c r="M36" s="404"/>
      <c r="N36" s="404"/>
      <c r="O36" s="404"/>
      <c r="P36" s="404"/>
      <c r="Q36" s="404"/>
      <c r="R36" s="404"/>
      <c r="S36" s="404"/>
      <c r="T36" s="404"/>
      <c r="U36" s="404"/>
      <c r="V36" s="405"/>
    </row>
    <row r="37" spans="2:22">
      <c r="B37" s="403"/>
      <c r="C37" s="404"/>
      <c r="D37" s="404"/>
      <c r="E37" s="404"/>
      <c r="F37" s="404"/>
      <c r="G37" s="404"/>
      <c r="H37" s="404"/>
      <c r="I37" s="404"/>
      <c r="J37" s="404"/>
      <c r="K37" s="404"/>
      <c r="L37" s="404"/>
      <c r="M37" s="404"/>
      <c r="N37" s="404"/>
      <c r="O37" s="404"/>
      <c r="P37" s="404"/>
      <c r="Q37" s="404"/>
      <c r="R37" s="404"/>
      <c r="S37" s="404"/>
      <c r="T37" s="404"/>
      <c r="U37" s="404"/>
      <c r="V37" s="405"/>
    </row>
    <row r="38" spans="2:22">
      <c r="B38" s="403"/>
      <c r="C38" s="404"/>
      <c r="D38" s="404"/>
      <c r="E38" s="404"/>
      <c r="F38" s="404"/>
      <c r="G38" s="404"/>
      <c r="H38" s="404"/>
      <c r="I38" s="404"/>
      <c r="J38" s="404"/>
      <c r="K38" s="404"/>
      <c r="L38" s="404"/>
      <c r="M38" s="404"/>
      <c r="N38" s="404"/>
      <c r="O38" s="404"/>
      <c r="P38" s="404"/>
      <c r="Q38" s="404"/>
      <c r="R38" s="404"/>
      <c r="S38" s="404"/>
      <c r="T38" s="404"/>
      <c r="U38" s="404"/>
      <c r="V38" s="405"/>
    </row>
    <row r="39" spans="2:22">
      <c r="B39" s="406"/>
      <c r="C39" s="420"/>
      <c r="D39" s="420"/>
      <c r="E39" s="420"/>
      <c r="F39" s="420"/>
      <c r="G39" s="420"/>
      <c r="H39" s="420"/>
      <c r="I39" s="420"/>
      <c r="J39" s="420"/>
      <c r="K39" s="420"/>
      <c r="L39" s="420"/>
      <c r="M39" s="420"/>
      <c r="N39" s="420"/>
      <c r="O39" s="420"/>
      <c r="P39" s="420"/>
      <c r="Q39" s="420"/>
      <c r="R39" s="420"/>
      <c r="S39" s="420"/>
      <c r="T39" s="420"/>
      <c r="U39" s="420"/>
      <c r="V39" s="407"/>
    </row>
    <row r="40" spans="2:22" ht="15" thickBot="1">
      <c r="B40" s="421"/>
      <c r="C40" s="422"/>
      <c r="D40" s="422"/>
      <c r="E40" s="422"/>
      <c r="F40" s="422"/>
      <c r="G40" s="422"/>
      <c r="H40" s="422"/>
      <c r="I40" s="422"/>
      <c r="J40" s="422"/>
      <c r="K40" s="422"/>
      <c r="L40" s="422"/>
      <c r="M40" s="422"/>
      <c r="N40" s="422"/>
      <c r="O40" s="422"/>
      <c r="P40" s="422"/>
      <c r="Q40" s="422"/>
      <c r="R40" s="422"/>
      <c r="S40" s="422"/>
      <c r="T40" s="422"/>
      <c r="U40" s="422"/>
      <c r="V40" s="423"/>
    </row>
    <row r="43" spans="2:22">
      <c r="B43" s="652" t="s">
        <v>75</v>
      </c>
      <c r="C43" s="652"/>
      <c r="D43" s="300"/>
      <c r="E43" s="229"/>
      <c r="F43" s="229"/>
    </row>
    <row r="44" spans="2:22">
      <c r="B44" s="229"/>
      <c r="C44" s="229"/>
      <c r="D44" s="229"/>
      <c r="E44" s="229"/>
      <c r="F44" s="229"/>
    </row>
    <row r="45" spans="2:22">
      <c r="B45" s="229"/>
      <c r="C45" s="229"/>
      <c r="D45" s="229"/>
      <c r="E45" s="229"/>
      <c r="F45" s="229"/>
    </row>
    <row r="46" spans="2:22">
      <c r="B46" s="261"/>
      <c r="C46" s="250"/>
      <c r="D46" s="250"/>
      <c r="E46" s="262"/>
      <c r="F46" s="262"/>
    </row>
    <row r="47" spans="2:22">
      <c r="B47" s="424" t="s">
        <v>78</v>
      </c>
      <c r="C47" s="265"/>
      <c r="D47" s="265"/>
      <c r="E47" s="264"/>
      <c r="F47" s="264"/>
    </row>
    <row r="49" spans="1:1">
      <c r="A49" s="91" t="s">
        <v>19</v>
      </c>
    </row>
    <row r="50" spans="1:1">
      <c r="A50" s="322" t="s">
        <v>544</v>
      </c>
    </row>
    <row r="51" spans="1:1">
      <c r="A51" s="91" t="s">
        <v>101</v>
      </c>
    </row>
  </sheetData>
  <mergeCells count="17">
    <mergeCell ref="A5:L5"/>
    <mergeCell ref="A6:L6"/>
    <mergeCell ref="B11:E11"/>
    <mergeCell ref="B22:V22"/>
    <mergeCell ref="B23:C24"/>
    <mergeCell ref="D23:D24"/>
    <mergeCell ref="G23:J23"/>
    <mergeCell ref="L23:P23"/>
    <mergeCell ref="R23:V24"/>
    <mergeCell ref="G24:J24"/>
    <mergeCell ref="B43:C43"/>
    <mergeCell ref="L24:P24"/>
    <mergeCell ref="B25:V25"/>
    <mergeCell ref="B26:C26"/>
    <mergeCell ref="D26:G26"/>
    <mergeCell ref="I26:M26"/>
    <mergeCell ref="O26:P2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2"/>
  <sheetViews>
    <sheetView showGridLines="0" view="pageBreakPreview" topLeftCell="A52" zoomScale="88" zoomScaleNormal="70" workbookViewId="0">
      <selection activeCell="B21" sqref="B21:J21"/>
    </sheetView>
  </sheetViews>
  <sheetFormatPr baseColWidth="10" defaultColWidth="8.625" defaultRowHeight="14.25"/>
  <cols>
    <col min="2" max="2" width="36.875" customWidth="1"/>
    <col min="3" max="3" width="10.625" customWidth="1"/>
    <col min="6" max="6" width="13.625" customWidth="1"/>
    <col min="7" max="7" width="18.125"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9" t="str">
        <f>'OE-01'!A5:J5</f>
        <v>CONCURSO PÚBLICO No. SMEM-CCA-02-2021.</v>
      </c>
      <c r="B5" s="649"/>
      <c r="C5" s="649"/>
      <c r="D5" s="649"/>
      <c r="E5" s="649"/>
      <c r="F5" s="649"/>
      <c r="G5" s="649"/>
      <c r="H5" s="649"/>
      <c r="I5" s="649"/>
      <c r="J5" s="649"/>
      <c r="K5" s="649"/>
      <c r="L5" s="649"/>
    </row>
    <row r="6" spans="1:12" ht="15">
      <c r="A6" s="650" t="str">
        <f>'OE-01'!A6:J6</f>
        <v>“PROYECTO AUTOPISTA VIALIDAD PONIENTE”</v>
      </c>
      <c r="B6" s="650"/>
      <c r="C6" s="650"/>
      <c r="D6" s="650"/>
      <c r="E6" s="650"/>
      <c r="F6" s="650"/>
      <c r="G6" s="650"/>
      <c r="H6" s="650"/>
      <c r="I6" s="650"/>
      <c r="J6" s="650"/>
      <c r="K6" s="650"/>
      <c r="L6" s="650"/>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ht="15">
      <c r="A9" s="2" t="s">
        <v>630</v>
      </c>
      <c r="B9" s="24"/>
      <c r="C9" s="41"/>
      <c r="D9" s="24"/>
      <c r="E9" s="41"/>
      <c r="F9" s="24"/>
      <c r="G9" s="24"/>
      <c r="H9" s="24"/>
      <c r="I9" s="24"/>
      <c r="J9" s="24"/>
      <c r="K9" s="24"/>
      <c r="L9" s="24"/>
    </row>
    <row r="10" spans="1:12">
      <c r="A10" s="24"/>
      <c r="B10" s="24"/>
      <c r="C10" s="41"/>
      <c r="D10" s="24"/>
      <c r="E10" s="41"/>
      <c r="F10" s="24"/>
      <c r="G10" s="24"/>
      <c r="H10" s="24"/>
      <c r="I10" s="24"/>
      <c r="J10" s="24"/>
      <c r="K10" s="24"/>
      <c r="L10" s="24"/>
    </row>
    <row r="11" spans="1:12" ht="15">
      <c r="A11" s="24"/>
      <c r="B11" s="664" t="s">
        <v>299</v>
      </c>
      <c r="C11" s="665"/>
      <c r="D11" s="665"/>
      <c r="E11" s="665"/>
      <c r="F11" s="665"/>
      <c r="G11" s="665"/>
      <c r="H11" s="316"/>
      <c r="I11" s="320"/>
      <c r="J11" s="318"/>
      <c r="K11" s="318"/>
      <c r="L11" s="318"/>
    </row>
    <row r="12" spans="1:12">
      <c r="A12" s="24"/>
      <c r="B12" s="410" t="s">
        <v>166</v>
      </c>
      <c r="C12" s="58"/>
      <c r="D12" s="57"/>
      <c r="E12" s="58"/>
      <c r="F12" s="25"/>
      <c r="G12" s="25"/>
      <c r="H12" s="25"/>
      <c r="I12" s="26"/>
      <c r="J12" s="25"/>
      <c r="K12" s="25"/>
      <c r="L12" s="25"/>
    </row>
    <row r="13" spans="1:12">
      <c r="A13" s="24"/>
      <c r="B13" s="27" t="s">
        <v>697</v>
      </c>
      <c r="C13" s="60"/>
      <c r="D13" s="60"/>
      <c r="E13" s="60"/>
      <c r="F13" s="28"/>
      <c r="G13" s="28"/>
      <c r="H13" s="28"/>
      <c r="I13" s="29"/>
      <c r="J13" s="25"/>
      <c r="K13" s="25"/>
      <c r="L13" s="25"/>
    </row>
    <row r="14" spans="1:12">
      <c r="A14" s="24"/>
      <c r="B14" s="24"/>
      <c r="C14" s="41"/>
      <c r="D14" s="24"/>
      <c r="E14" s="41"/>
      <c r="F14" s="24"/>
      <c r="G14" s="24"/>
      <c r="H14" s="24"/>
      <c r="I14" s="24"/>
      <c r="J14" s="24"/>
      <c r="K14" s="24"/>
      <c r="L14" s="24"/>
    </row>
    <row r="15" spans="1:12">
      <c r="A15" s="24"/>
      <c r="B15" s="24"/>
      <c r="C15" s="41"/>
      <c r="D15" s="24"/>
      <c r="E15" s="41"/>
      <c r="F15" s="24"/>
      <c r="G15" s="24"/>
      <c r="H15" s="24"/>
      <c r="I15" s="24"/>
      <c r="J15" s="24"/>
      <c r="K15" s="24"/>
      <c r="L15" s="24"/>
    </row>
    <row r="16" spans="1:12">
      <c r="A16" s="24"/>
      <c r="B16" s="414" t="s">
        <v>441</v>
      </c>
      <c r="C16" s="415"/>
      <c r="D16" s="416"/>
      <c r="E16" s="415"/>
      <c r="F16" s="116"/>
      <c r="G16" s="417"/>
      <c r="H16" s="417"/>
      <c r="I16" s="217"/>
      <c r="J16" s="38"/>
      <c r="K16" s="35"/>
      <c r="L16" s="25"/>
    </row>
    <row r="17" spans="1:12">
      <c r="A17" s="24"/>
      <c r="B17" s="418" t="s">
        <v>18</v>
      </c>
      <c r="C17" s="162"/>
      <c r="D17" s="34"/>
      <c r="E17" s="162"/>
      <c r="F17" s="38"/>
      <c r="G17" s="35"/>
      <c r="H17" s="35" t="s">
        <v>3</v>
      </c>
      <c r="I17" s="26" t="s">
        <v>26</v>
      </c>
      <c r="J17" s="38"/>
      <c r="K17" s="35"/>
      <c r="L17" s="25"/>
    </row>
    <row r="18" spans="1:12">
      <c r="A18" s="24"/>
      <c r="B18" s="418" t="s">
        <v>2</v>
      </c>
      <c r="C18" s="162"/>
      <c r="D18" s="34"/>
      <c r="E18" s="162"/>
      <c r="F18" s="38"/>
      <c r="G18" s="35"/>
      <c r="H18" s="35"/>
      <c r="I18" s="26"/>
      <c r="J18" s="38"/>
      <c r="K18" s="35"/>
      <c r="L18" s="25"/>
    </row>
    <row r="19" spans="1:12">
      <c r="A19" s="24"/>
      <c r="B19" s="115" t="s">
        <v>20</v>
      </c>
      <c r="C19" s="288"/>
      <c r="D19" s="83"/>
      <c r="E19" s="288"/>
      <c r="F19" s="119"/>
      <c r="G19" s="419"/>
      <c r="H19" s="419"/>
      <c r="I19" s="29"/>
      <c r="J19" s="38"/>
      <c r="K19" s="35"/>
      <c r="L19" s="25"/>
    </row>
    <row r="20" spans="1:12" ht="15" thickBot="1"/>
    <row r="21" spans="1:12" ht="15.75" thickBot="1">
      <c r="B21" s="709" t="s">
        <v>300</v>
      </c>
      <c r="C21" s="710"/>
      <c r="D21" s="710"/>
      <c r="E21" s="710"/>
      <c r="F21" s="710"/>
      <c r="G21" s="710"/>
      <c r="H21" s="710"/>
      <c r="I21" s="711"/>
    </row>
    <row r="22" spans="1:12">
      <c r="B22" s="793" t="s">
        <v>301</v>
      </c>
      <c r="C22" s="794"/>
      <c r="D22" s="794"/>
      <c r="E22" s="794"/>
      <c r="F22" s="794"/>
      <c r="G22" s="794"/>
      <c r="H22" s="794"/>
      <c r="I22" s="795"/>
    </row>
    <row r="23" spans="1:12">
      <c r="B23" s="425" t="s">
        <v>302</v>
      </c>
      <c r="C23" s="796"/>
      <c r="D23" s="796"/>
      <c r="E23" s="796"/>
      <c r="F23" s="796"/>
      <c r="G23" s="796"/>
      <c r="H23" s="796"/>
      <c r="I23" s="797"/>
    </row>
    <row r="24" spans="1:12">
      <c r="B24" s="364" t="s">
        <v>168</v>
      </c>
      <c r="C24" s="426"/>
      <c r="D24" s="426" t="s">
        <v>303</v>
      </c>
      <c r="E24" s="796"/>
      <c r="F24" s="796"/>
      <c r="G24" s="427" t="s">
        <v>304</v>
      </c>
      <c r="H24" s="796"/>
      <c r="I24" s="797"/>
    </row>
    <row r="25" spans="1:12" ht="15" thickBot="1">
      <c r="B25" s="428" t="s">
        <v>305</v>
      </c>
      <c r="C25" s="791"/>
      <c r="D25" s="791"/>
      <c r="E25" s="791"/>
      <c r="F25" s="791"/>
      <c r="G25" s="791"/>
      <c r="H25" s="791"/>
      <c r="I25" s="792"/>
    </row>
    <row r="26" spans="1:12" ht="15" thickBot="1">
      <c r="B26" s="798" t="s">
        <v>306</v>
      </c>
      <c r="C26" s="799"/>
      <c r="D26" s="799"/>
      <c r="E26" s="799"/>
      <c r="F26" s="799"/>
      <c r="G26" s="799"/>
      <c r="H26" s="799"/>
      <c r="I26" s="800"/>
    </row>
    <row r="27" spans="1:12">
      <c r="B27" s="801" t="s">
        <v>307</v>
      </c>
      <c r="C27" s="802"/>
      <c r="D27" s="802"/>
      <c r="E27" s="803"/>
      <c r="F27" s="801" t="s">
        <v>308</v>
      </c>
      <c r="G27" s="804"/>
      <c r="H27" s="429"/>
      <c r="I27" s="430" t="s">
        <v>309</v>
      </c>
    </row>
    <row r="28" spans="1:12">
      <c r="B28" s="775" t="s">
        <v>310</v>
      </c>
      <c r="C28" s="757"/>
      <c r="D28" s="757"/>
      <c r="E28" s="758"/>
      <c r="F28" s="775" t="s">
        <v>311</v>
      </c>
      <c r="G28" s="757"/>
      <c r="H28" s="789" t="s">
        <v>312</v>
      </c>
      <c r="I28" s="790"/>
    </row>
    <row r="29" spans="1:12">
      <c r="B29" s="775" t="s">
        <v>313</v>
      </c>
      <c r="C29" s="757"/>
      <c r="D29" s="757"/>
      <c r="E29" s="758"/>
      <c r="F29" s="775" t="s">
        <v>314</v>
      </c>
      <c r="G29" s="757"/>
      <c r="H29" s="773"/>
      <c r="I29" s="774"/>
    </row>
    <row r="30" spans="1:12">
      <c r="B30" s="775" t="s">
        <v>315</v>
      </c>
      <c r="C30" s="757"/>
      <c r="D30" s="782"/>
      <c r="E30" s="783"/>
      <c r="F30" s="775" t="s">
        <v>316</v>
      </c>
      <c r="G30" s="776"/>
      <c r="H30" s="431"/>
      <c r="I30" s="432" t="s">
        <v>317</v>
      </c>
    </row>
    <row r="31" spans="1:12">
      <c r="B31" s="775" t="s">
        <v>318</v>
      </c>
      <c r="C31" s="776"/>
      <c r="D31" s="431"/>
      <c r="E31" s="433" t="s">
        <v>319</v>
      </c>
      <c r="F31" s="775" t="s">
        <v>320</v>
      </c>
      <c r="G31" s="776"/>
      <c r="H31" s="773"/>
      <c r="I31" s="774"/>
    </row>
    <row r="32" spans="1:12">
      <c r="B32" s="775" t="s">
        <v>321</v>
      </c>
      <c r="C32" s="776"/>
      <c r="D32" s="434"/>
      <c r="E32" s="435" t="s">
        <v>319</v>
      </c>
      <c r="F32" s="775" t="s">
        <v>322</v>
      </c>
      <c r="G32" s="776"/>
      <c r="H32" s="434"/>
      <c r="I32" s="436" t="s">
        <v>323</v>
      </c>
    </row>
    <row r="33" spans="2:9">
      <c r="B33" s="775" t="s">
        <v>324</v>
      </c>
      <c r="C33" s="757"/>
      <c r="D33" s="780"/>
      <c r="E33" s="781"/>
      <c r="F33" s="775" t="s">
        <v>325</v>
      </c>
      <c r="G33" s="776"/>
      <c r="H33" s="437"/>
      <c r="I33" s="438" t="s">
        <v>326</v>
      </c>
    </row>
    <row r="34" spans="2:9">
      <c r="B34" s="775" t="s">
        <v>327</v>
      </c>
      <c r="C34" s="776"/>
      <c r="D34" s="431"/>
      <c r="E34" s="433" t="s">
        <v>326</v>
      </c>
      <c r="F34" s="775" t="s">
        <v>328</v>
      </c>
      <c r="G34" s="757"/>
      <c r="H34" s="773"/>
      <c r="I34" s="774"/>
    </row>
    <row r="35" spans="2:9">
      <c r="B35" s="775" t="s">
        <v>329</v>
      </c>
      <c r="C35" s="776"/>
      <c r="D35" s="434"/>
      <c r="E35" s="435" t="s">
        <v>326</v>
      </c>
      <c r="F35" s="775" t="s">
        <v>330</v>
      </c>
      <c r="G35" s="776"/>
      <c r="H35" s="434"/>
      <c r="I35" s="436" t="s">
        <v>317</v>
      </c>
    </row>
    <row r="36" spans="2:9" ht="15" thickBot="1">
      <c r="B36" s="784" t="s">
        <v>331</v>
      </c>
      <c r="C36" s="785"/>
      <c r="D36" s="785"/>
      <c r="E36" s="786"/>
      <c r="F36" s="787" t="s">
        <v>332</v>
      </c>
      <c r="G36" s="788"/>
      <c r="H36" s="439"/>
      <c r="I36" s="423" t="s">
        <v>326</v>
      </c>
    </row>
    <row r="37" spans="2:9">
      <c r="B37" s="777" t="s">
        <v>333</v>
      </c>
      <c r="C37" s="778"/>
      <c r="D37" s="778"/>
      <c r="E37" s="778"/>
      <c r="F37" s="778"/>
      <c r="G37" s="778"/>
      <c r="H37" s="778"/>
      <c r="I37" s="779"/>
    </row>
    <row r="38" spans="2:9">
      <c r="B38" s="440" t="s">
        <v>334</v>
      </c>
      <c r="C38" s="757" t="s">
        <v>335</v>
      </c>
      <c r="D38" s="757"/>
      <c r="E38" s="757"/>
      <c r="F38" s="757" t="s">
        <v>336</v>
      </c>
      <c r="G38" s="757"/>
      <c r="H38" s="757" t="s">
        <v>104</v>
      </c>
      <c r="I38" s="758"/>
    </row>
    <row r="39" spans="2:9" ht="15">
      <c r="B39" s="441" t="s">
        <v>337</v>
      </c>
      <c r="C39" s="757" t="s">
        <v>338</v>
      </c>
      <c r="D39" s="757"/>
      <c r="E39" s="757"/>
      <c r="F39" s="768"/>
      <c r="G39" s="768"/>
      <c r="H39" s="743"/>
      <c r="I39" s="744"/>
    </row>
    <row r="40" spans="2:9" ht="15">
      <c r="B40" s="441" t="s">
        <v>339</v>
      </c>
      <c r="C40" s="757" t="s">
        <v>340</v>
      </c>
      <c r="D40" s="757"/>
      <c r="E40" s="757"/>
      <c r="F40" s="768"/>
      <c r="G40" s="768"/>
      <c r="H40" s="743"/>
      <c r="I40" s="744"/>
    </row>
    <row r="41" spans="2:9" ht="15">
      <c r="B41" s="441" t="s">
        <v>341</v>
      </c>
      <c r="C41" s="757" t="s">
        <v>342</v>
      </c>
      <c r="D41" s="757"/>
      <c r="E41" s="757"/>
      <c r="F41" s="768"/>
      <c r="G41" s="768"/>
      <c r="H41" s="743"/>
      <c r="I41" s="744"/>
    </row>
    <row r="42" spans="2:9" ht="15">
      <c r="B42" s="441" t="s">
        <v>343</v>
      </c>
      <c r="C42" s="757" t="s">
        <v>344</v>
      </c>
      <c r="D42" s="757"/>
      <c r="E42" s="757"/>
      <c r="F42" s="768"/>
      <c r="G42" s="768"/>
      <c r="H42" s="743"/>
      <c r="I42" s="744"/>
    </row>
    <row r="43" spans="2:9" ht="15.75" thickBot="1">
      <c r="B43" s="769" t="s">
        <v>345</v>
      </c>
      <c r="C43" s="770"/>
      <c r="D43" s="770"/>
      <c r="E43" s="770"/>
      <c r="F43" s="770"/>
      <c r="G43" s="770"/>
      <c r="H43" s="771" t="s">
        <v>0</v>
      </c>
      <c r="I43" s="772"/>
    </row>
    <row r="44" spans="2:9">
      <c r="B44" s="754" t="s">
        <v>346</v>
      </c>
      <c r="C44" s="755"/>
      <c r="D44" s="755"/>
      <c r="E44" s="755"/>
      <c r="F44" s="755"/>
      <c r="G44" s="755"/>
      <c r="H44" s="755"/>
      <c r="I44" s="756"/>
    </row>
    <row r="45" spans="2:9">
      <c r="B45" s="440" t="s">
        <v>334</v>
      </c>
      <c r="C45" s="757" t="s">
        <v>335</v>
      </c>
      <c r="D45" s="757"/>
      <c r="E45" s="757"/>
      <c r="F45" s="757" t="s">
        <v>336</v>
      </c>
      <c r="G45" s="757"/>
      <c r="H45" s="757" t="s">
        <v>104</v>
      </c>
      <c r="I45" s="758"/>
    </row>
    <row r="46" spans="2:9" ht="15">
      <c r="B46" s="441" t="s">
        <v>347</v>
      </c>
      <c r="C46" s="757" t="s">
        <v>348</v>
      </c>
      <c r="D46" s="757"/>
      <c r="E46" s="757"/>
      <c r="F46" s="742"/>
      <c r="G46" s="742"/>
      <c r="H46" s="743"/>
      <c r="I46" s="744"/>
    </row>
    <row r="47" spans="2:9" ht="15">
      <c r="B47" s="441" t="s">
        <v>349</v>
      </c>
      <c r="C47" s="757" t="s">
        <v>350</v>
      </c>
      <c r="D47" s="757"/>
      <c r="E47" s="757"/>
      <c r="F47" s="742"/>
      <c r="G47" s="742"/>
      <c r="H47" s="743"/>
      <c r="I47" s="744"/>
    </row>
    <row r="48" spans="2:9" ht="15">
      <c r="B48" s="441" t="s">
        <v>351</v>
      </c>
      <c r="C48" s="757" t="s">
        <v>352</v>
      </c>
      <c r="D48" s="757"/>
      <c r="E48" s="757"/>
      <c r="F48" s="742"/>
      <c r="G48" s="742"/>
      <c r="H48" s="743"/>
      <c r="I48" s="744"/>
    </row>
    <row r="49" spans="2:9" ht="15">
      <c r="B49" s="442" t="s">
        <v>353</v>
      </c>
      <c r="C49" s="741" t="s">
        <v>354</v>
      </c>
      <c r="D49" s="741"/>
      <c r="E49" s="741"/>
      <c r="F49" s="742"/>
      <c r="G49" s="742"/>
      <c r="H49" s="743"/>
      <c r="I49" s="744"/>
    </row>
    <row r="50" spans="2:9" ht="15.75" thickBot="1">
      <c r="B50" s="745" t="s">
        <v>355</v>
      </c>
      <c r="C50" s="746"/>
      <c r="D50" s="746"/>
      <c r="E50" s="746"/>
      <c r="F50" s="746"/>
      <c r="G50" s="746"/>
      <c r="H50" s="747" t="s">
        <v>1</v>
      </c>
      <c r="I50" s="748"/>
    </row>
    <row r="51" spans="2:9" ht="15" thickBot="1">
      <c r="B51" s="521"/>
      <c r="C51" s="522"/>
      <c r="D51" s="522"/>
      <c r="E51" s="522"/>
      <c r="F51" s="522"/>
      <c r="G51" s="522"/>
      <c r="H51" s="522"/>
      <c r="I51" s="523"/>
    </row>
    <row r="52" spans="2:9">
      <c r="B52" s="754" t="s">
        <v>565</v>
      </c>
      <c r="C52" s="755"/>
      <c r="D52" s="755"/>
      <c r="E52" s="755"/>
      <c r="F52" s="755"/>
      <c r="G52" s="755"/>
      <c r="H52" s="755"/>
      <c r="I52" s="756"/>
    </row>
    <row r="53" spans="2:9">
      <c r="B53" s="440" t="s">
        <v>334</v>
      </c>
      <c r="C53" s="757" t="s">
        <v>335</v>
      </c>
      <c r="D53" s="757"/>
      <c r="E53" s="757"/>
      <c r="F53" s="757" t="s">
        <v>336</v>
      </c>
      <c r="G53" s="757"/>
      <c r="H53" s="757" t="s">
        <v>104</v>
      </c>
      <c r="I53" s="758"/>
    </row>
    <row r="54" spans="2:9" ht="15">
      <c r="B54" s="520" t="s">
        <v>566</v>
      </c>
      <c r="C54" s="759" t="s">
        <v>569</v>
      </c>
      <c r="D54" s="760"/>
      <c r="E54" s="761"/>
      <c r="F54" s="742"/>
      <c r="G54" s="742"/>
      <c r="H54" s="743"/>
      <c r="I54" s="744"/>
    </row>
    <row r="55" spans="2:9" ht="15">
      <c r="B55" s="520" t="s">
        <v>567</v>
      </c>
      <c r="C55" s="762" t="s">
        <v>570</v>
      </c>
      <c r="D55" s="763"/>
      <c r="E55" s="764"/>
      <c r="F55" s="742"/>
      <c r="G55" s="742"/>
      <c r="H55" s="743"/>
      <c r="I55" s="744"/>
    </row>
    <row r="56" spans="2:9" ht="15">
      <c r="B56" s="520" t="s">
        <v>568</v>
      </c>
      <c r="C56" s="765" t="s">
        <v>571</v>
      </c>
      <c r="D56" s="766"/>
      <c r="E56" s="767"/>
      <c r="F56" s="742"/>
      <c r="G56" s="742"/>
      <c r="H56" s="743"/>
      <c r="I56" s="744"/>
    </row>
    <row r="57" spans="2:9" ht="15.75" thickBot="1">
      <c r="B57" s="745" t="s">
        <v>572</v>
      </c>
      <c r="C57" s="746"/>
      <c r="D57" s="746"/>
      <c r="E57" s="746"/>
      <c r="F57" s="746"/>
      <c r="G57" s="746"/>
      <c r="H57" s="747" t="s">
        <v>259</v>
      </c>
      <c r="I57" s="748"/>
    </row>
    <row r="58" spans="2:9" ht="15.75" thickBot="1">
      <c r="B58" s="749" t="s">
        <v>235</v>
      </c>
      <c r="C58" s="750"/>
      <c r="D58" s="750"/>
      <c r="E58" s="750"/>
      <c r="F58" s="750"/>
      <c r="G58" s="751"/>
      <c r="H58" s="752" t="s">
        <v>573</v>
      </c>
      <c r="I58" s="753"/>
    </row>
    <row r="59" spans="2:9" ht="15" thickBot="1">
      <c r="B59" s="738" t="s">
        <v>356</v>
      </c>
      <c r="C59" s="739"/>
      <c r="D59" s="739"/>
      <c r="E59" s="739"/>
      <c r="F59" s="739"/>
      <c r="G59" s="739"/>
      <c r="H59" s="739"/>
      <c r="I59" s="740"/>
    </row>
    <row r="62" spans="2:9">
      <c r="B62" s="652" t="s">
        <v>75</v>
      </c>
      <c r="C62" s="652"/>
    </row>
    <row r="63" spans="2:9">
      <c r="B63" s="229"/>
      <c r="C63" s="229"/>
    </row>
    <row r="64" spans="2:9">
      <c r="B64" s="229"/>
      <c r="C64" s="229"/>
    </row>
    <row r="65" spans="1:6">
      <c r="B65" s="261"/>
      <c r="C65" s="250"/>
      <c r="D65" s="250"/>
      <c r="E65" s="250"/>
      <c r="F65" s="250"/>
    </row>
    <row r="66" spans="1:6">
      <c r="B66" s="424" t="s">
        <v>78</v>
      </c>
      <c r="C66" s="265"/>
    </row>
    <row r="70" spans="1:6">
      <c r="A70" s="91" t="s">
        <v>19</v>
      </c>
    </row>
    <row r="71" spans="1:6">
      <c r="A71" s="322" t="s">
        <v>544</v>
      </c>
    </row>
    <row r="72" spans="1:6">
      <c r="A72" s="91" t="s">
        <v>101</v>
      </c>
    </row>
  </sheetData>
  <mergeCells count="94">
    <mergeCell ref="F54:G54"/>
    <mergeCell ref="F55:G55"/>
    <mergeCell ref="F56:G56"/>
    <mergeCell ref="H54:I54"/>
    <mergeCell ref="H55:I55"/>
    <mergeCell ref="H56:I56"/>
    <mergeCell ref="B50:G50"/>
    <mergeCell ref="H50:I50"/>
    <mergeCell ref="C25:I25"/>
    <mergeCell ref="A5:L5"/>
    <mergeCell ref="A6:L6"/>
    <mergeCell ref="B11:G11"/>
    <mergeCell ref="B21:I21"/>
    <mergeCell ref="B22:I22"/>
    <mergeCell ref="C23:I23"/>
    <mergeCell ref="E24:F24"/>
    <mergeCell ref="H24:I24"/>
    <mergeCell ref="B26:I26"/>
    <mergeCell ref="B27:C27"/>
    <mergeCell ref="D27:E27"/>
    <mergeCell ref="F27:G27"/>
    <mergeCell ref="B28:C28"/>
    <mergeCell ref="D28:E28"/>
    <mergeCell ref="F28:G28"/>
    <mergeCell ref="H28:I28"/>
    <mergeCell ref="B29:C29"/>
    <mergeCell ref="D29:E29"/>
    <mergeCell ref="F29:G29"/>
    <mergeCell ref="H29:I29"/>
    <mergeCell ref="B30:C30"/>
    <mergeCell ref="D30:E30"/>
    <mergeCell ref="F30:G30"/>
    <mergeCell ref="B36:E36"/>
    <mergeCell ref="F36:G36"/>
    <mergeCell ref="B31:C31"/>
    <mergeCell ref="F31:G31"/>
    <mergeCell ref="B34:C34"/>
    <mergeCell ref="F34:G34"/>
    <mergeCell ref="H31:I31"/>
    <mergeCell ref="B32:C32"/>
    <mergeCell ref="F32:G32"/>
    <mergeCell ref="B33:C33"/>
    <mergeCell ref="D33:E33"/>
    <mergeCell ref="F33:G33"/>
    <mergeCell ref="H34:I34"/>
    <mergeCell ref="B35:C35"/>
    <mergeCell ref="F35:G35"/>
    <mergeCell ref="B37:I37"/>
    <mergeCell ref="C38:E38"/>
    <mergeCell ref="F38:G38"/>
    <mergeCell ref="H38:I38"/>
    <mergeCell ref="C39:E39"/>
    <mergeCell ref="F39:G39"/>
    <mergeCell ref="H39:I39"/>
    <mergeCell ref="B44:I44"/>
    <mergeCell ref="C40:E40"/>
    <mergeCell ref="F40:G40"/>
    <mergeCell ref="H40:I40"/>
    <mergeCell ref="C41:E41"/>
    <mergeCell ref="F41:G41"/>
    <mergeCell ref="H41:I41"/>
    <mergeCell ref="C42:E42"/>
    <mergeCell ref="F42:G42"/>
    <mergeCell ref="H42:I42"/>
    <mergeCell ref="B43:G43"/>
    <mergeCell ref="H43:I43"/>
    <mergeCell ref="C45:E45"/>
    <mergeCell ref="F45:G45"/>
    <mergeCell ref="H45:I45"/>
    <mergeCell ref="C46:E46"/>
    <mergeCell ref="F46:G46"/>
    <mergeCell ref="H46:I46"/>
    <mergeCell ref="C47:E47"/>
    <mergeCell ref="F47:G47"/>
    <mergeCell ref="H47:I47"/>
    <mergeCell ref="C48:E48"/>
    <mergeCell ref="F48:G48"/>
    <mergeCell ref="H48:I48"/>
    <mergeCell ref="B59:I59"/>
    <mergeCell ref="B62:C62"/>
    <mergeCell ref="C49:E49"/>
    <mergeCell ref="F49:G49"/>
    <mergeCell ref="H49:I49"/>
    <mergeCell ref="B57:G57"/>
    <mergeCell ref="H57:I57"/>
    <mergeCell ref="B58:G58"/>
    <mergeCell ref="H58:I58"/>
    <mergeCell ref="B52:I52"/>
    <mergeCell ref="C53:E53"/>
    <mergeCell ref="F53:G53"/>
    <mergeCell ref="H53:I53"/>
    <mergeCell ref="C54:E54"/>
    <mergeCell ref="C55:E55"/>
    <mergeCell ref="C56:E56"/>
  </mergeCells>
  <pageMargins left="0.7" right="0.7" top="0.75" bottom="0.75" header="0.3" footer="0.3"/>
  <pageSetup scale="63" orientation="portrait"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2"/>
  <sheetViews>
    <sheetView showGridLines="0" view="pageBreakPreview" topLeftCell="A82" zoomScale="90" zoomScaleNormal="70" zoomScaleSheetLayoutView="90" workbookViewId="0">
      <selection activeCell="B21" sqref="B21:J21"/>
    </sheetView>
  </sheetViews>
  <sheetFormatPr baseColWidth="10" defaultColWidth="8.625" defaultRowHeight="14.25"/>
  <cols>
    <col min="2" max="2" width="15.125" customWidth="1"/>
    <col min="3" max="3" width="23.875" customWidth="1"/>
    <col min="4" max="4" width="43.125" customWidth="1"/>
    <col min="5" max="5" width="14.125" customWidth="1"/>
    <col min="6" max="6" width="13.125"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9" t="str">
        <f>'OE-01'!A5:J5</f>
        <v>CONCURSO PÚBLICO No. SMEM-CCA-02-2021.</v>
      </c>
      <c r="B5" s="649"/>
      <c r="C5" s="649"/>
      <c r="D5" s="649"/>
      <c r="E5" s="649"/>
      <c r="F5" s="649"/>
      <c r="G5" s="649"/>
      <c r="H5" s="649"/>
      <c r="I5" s="649"/>
      <c r="J5" s="649"/>
      <c r="K5" s="649"/>
      <c r="L5" s="649"/>
    </row>
    <row r="6" spans="1:12" ht="15">
      <c r="A6" s="650" t="str">
        <f>'OE-01'!A6:J6</f>
        <v>“PROYECTO AUTOPISTA VIALIDAD PONIENTE”</v>
      </c>
      <c r="B6" s="650"/>
      <c r="C6" s="650"/>
      <c r="D6" s="650"/>
      <c r="E6" s="650"/>
      <c r="F6" s="650"/>
      <c r="G6" s="650"/>
      <c r="H6" s="650"/>
      <c r="I6" s="650"/>
      <c r="J6" s="650"/>
      <c r="K6" s="650"/>
      <c r="L6" s="650"/>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ht="15">
      <c r="A9" s="2" t="s">
        <v>631</v>
      </c>
      <c r="B9" s="24"/>
      <c r="C9" s="41"/>
      <c r="D9" s="24"/>
      <c r="E9" s="41"/>
      <c r="F9" s="24"/>
      <c r="G9" s="24"/>
      <c r="H9" s="24"/>
      <c r="I9" s="24"/>
      <c r="J9" s="24"/>
      <c r="K9" s="24"/>
      <c r="L9" s="24"/>
    </row>
    <row r="10" spans="1:12">
      <c r="A10" s="24"/>
      <c r="B10" s="24"/>
      <c r="C10" s="41"/>
      <c r="D10" s="24"/>
      <c r="E10" s="41"/>
      <c r="F10" s="24"/>
      <c r="G10" s="24"/>
      <c r="H10" s="24"/>
      <c r="I10" s="25"/>
      <c r="J10" s="24"/>
      <c r="K10" s="24"/>
      <c r="L10" s="24"/>
    </row>
    <row r="11" spans="1:12" ht="15">
      <c r="A11" s="24"/>
      <c r="B11" s="664" t="s">
        <v>357</v>
      </c>
      <c r="C11" s="665"/>
      <c r="D11" s="665"/>
      <c r="E11" s="665"/>
      <c r="F11" s="665"/>
      <c r="G11" s="665"/>
      <c r="H11" s="320"/>
      <c r="I11" s="318"/>
      <c r="J11" s="318"/>
      <c r="K11" s="318"/>
      <c r="L11" s="318"/>
    </row>
    <row r="12" spans="1:12">
      <c r="A12" s="24"/>
      <c r="B12" s="410" t="s">
        <v>166</v>
      </c>
      <c r="C12" s="58"/>
      <c r="D12" s="57"/>
      <c r="E12" s="58"/>
      <c r="F12" s="25"/>
      <c r="G12" s="25"/>
      <c r="H12" s="26"/>
      <c r="I12" s="25"/>
      <c r="J12" s="25"/>
      <c r="K12" s="25"/>
      <c r="L12" s="25"/>
    </row>
    <row r="13" spans="1:12">
      <c r="A13" s="24"/>
      <c r="B13" s="27" t="s">
        <v>697</v>
      </c>
      <c r="C13" s="60"/>
      <c r="D13" s="60"/>
      <c r="E13" s="60"/>
      <c r="F13" s="28"/>
      <c r="G13" s="28"/>
      <c r="H13" s="29"/>
      <c r="I13" s="25"/>
      <c r="J13" s="25"/>
      <c r="K13" s="25"/>
      <c r="L13" s="25"/>
    </row>
    <row r="14" spans="1:12">
      <c r="A14" s="24"/>
      <c r="B14" s="24"/>
      <c r="C14" s="41"/>
      <c r="D14" s="24"/>
      <c r="E14" s="41"/>
      <c r="F14" s="24"/>
      <c r="G14" s="24"/>
      <c r="H14" s="24"/>
      <c r="I14" s="25"/>
      <c r="J14" s="24"/>
      <c r="K14" s="24"/>
      <c r="L14" s="24"/>
    </row>
    <row r="15" spans="1:12">
      <c r="A15" s="24"/>
      <c r="B15" s="24"/>
      <c r="C15" s="41"/>
      <c r="D15" s="24"/>
      <c r="E15" s="41"/>
      <c r="F15" s="24"/>
      <c r="G15" s="24"/>
      <c r="H15" s="24"/>
      <c r="I15" s="25"/>
      <c r="J15" s="24"/>
      <c r="K15" s="24"/>
      <c r="L15" s="24"/>
    </row>
    <row r="16" spans="1:12">
      <c r="A16" s="24"/>
      <c r="B16" s="414" t="s">
        <v>441</v>
      </c>
      <c r="C16" s="415"/>
      <c r="D16" s="416"/>
      <c r="E16" s="415"/>
      <c r="F16" s="116"/>
      <c r="G16" s="417"/>
      <c r="H16" s="217"/>
      <c r="I16" s="25"/>
      <c r="J16" s="38"/>
      <c r="K16" s="35"/>
      <c r="L16" s="25"/>
    </row>
    <row r="17" spans="1:12">
      <c r="A17" s="24"/>
      <c r="B17" s="418" t="s">
        <v>18</v>
      </c>
      <c r="C17" s="162"/>
      <c r="D17" s="34"/>
      <c r="E17" s="162"/>
      <c r="F17" s="38"/>
      <c r="G17" s="35" t="s">
        <v>3</v>
      </c>
      <c r="H17" s="26" t="s">
        <v>26</v>
      </c>
      <c r="I17" s="25"/>
      <c r="J17" s="38"/>
      <c r="K17" s="35"/>
      <c r="L17" s="25"/>
    </row>
    <row r="18" spans="1:12">
      <c r="A18" s="24"/>
      <c r="B18" s="418" t="s">
        <v>2</v>
      </c>
      <c r="C18" s="162"/>
      <c r="D18" s="34"/>
      <c r="E18" s="162"/>
      <c r="F18" s="38"/>
      <c r="G18" s="35"/>
      <c r="H18" s="26"/>
      <c r="I18" s="25"/>
      <c r="J18" s="38"/>
      <c r="K18" s="35"/>
      <c r="L18" s="25"/>
    </row>
    <row r="19" spans="1:12">
      <c r="A19" s="24"/>
      <c r="B19" s="115" t="s">
        <v>20</v>
      </c>
      <c r="C19" s="288"/>
      <c r="D19" s="83"/>
      <c r="E19" s="288"/>
      <c r="F19" s="119"/>
      <c r="G19" s="419"/>
      <c r="H19" s="29"/>
      <c r="I19" s="25"/>
      <c r="J19" s="38"/>
      <c r="K19" s="35"/>
      <c r="L19" s="25"/>
    </row>
    <row r="20" spans="1:12" ht="15" thickBot="1">
      <c r="I20" s="314"/>
    </row>
    <row r="21" spans="1:12" ht="15.75" thickBot="1">
      <c r="B21" s="829" t="s">
        <v>358</v>
      </c>
      <c r="C21" s="830"/>
      <c r="D21" s="830"/>
      <c r="E21" s="830"/>
      <c r="F21" s="830"/>
      <c r="G21" s="830"/>
      <c r="H21" s="831"/>
    </row>
    <row r="22" spans="1:12" ht="15">
      <c r="B22" s="832" t="s">
        <v>359</v>
      </c>
      <c r="C22" s="833"/>
      <c r="D22" s="834"/>
      <c r="E22" s="832" t="s">
        <v>360</v>
      </c>
      <c r="F22" s="833"/>
      <c r="G22" s="833"/>
      <c r="H22" s="841"/>
    </row>
    <row r="23" spans="1:12" ht="15">
      <c r="B23" s="835"/>
      <c r="C23" s="836"/>
      <c r="D23" s="837"/>
      <c r="E23" s="835" t="s">
        <v>361</v>
      </c>
      <c r="F23" s="836"/>
      <c r="G23" s="836" t="s">
        <v>362</v>
      </c>
      <c r="H23" s="842"/>
    </row>
    <row r="24" spans="1:12" ht="15.75" thickBot="1">
      <c r="B24" s="838"/>
      <c r="C24" s="839"/>
      <c r="D24" s="840"/>
      <c r="E24" s="443" t="s">
        <v>363</v>
      </c>
      <c r="F24" s="444" t="s">
        <v>14</v>
      </c>
      <c r="G24" s="444" t="s">
        <v>363</v>
      </c>
      <c r="H24" s="445" t="s">
        <v>14</v>
      </c>
    </row>
    <row r="25" spans="1:12">
      <c r="B25" s="446" t="s">
        <v>364</v>
      </c>
      <c r="C25" s="447" t="s">
        <v>365</v>
      </c>
      <c r="D25" s="447"/>
      <c r="E25" s="448"/>
      <c r="F25" s="448"/>
      <c r="G25" s="448"/>
      <c r="H25" s="449"/>
    </row>
    <row r="26" spans="1:12">
      <c r="B26" s="450" t="s">
        <v>366</v>
      </c>
      <c r="C26" s="825" t="s">
        <v>367</v>
      </c>
      <c r="D26" s="825"/>
      <c r="E26" s="278"/>
      <c r="F26" s="278"/>
      <c r="G26" s="278"/>
      <c r="H26" s="451"/>
    </row>
    <row r="27" spans="1:12">
      <c r="B27" s="450" t="s">
        <v>368</v>
      </c>
      <c r="C27" s="825" t="s">
        <v>369</v>
      </c>
      <c r="D27" s="826"/>
      <c r="E27" s="278"/>
      <c r="F27" s="278"/>
      <c r="G27" s="278"/>
      <c r="H27" s="451"/>
    </row>
    <row r="28" spans="1:12">
      <c r="B28" s="450" t="s">
        <v>370</v>
      </c>
      <c r="C28" s="825" t="s">
        <v>371</v>
      </c>
      <c r="D28" s="826"/>
      <c r="E28" s="278"/>
      <c r="F28" s="278"/>
      <c r="G28" s="278"/>
      <c r="H28" s="451"/>
    </row>
    <row r="29" spans="1:12">
      <c r="B29" s="450" t="s">
        <v>372</v>
      </c>
      <c r="C29" s="825" t="s">
        <v>373</v>
      </c>
      <c r="D29" s="826"/>
      <c r="E29" s="278"/>
      <c r="F29" s="278"/>
      <c r="G29" s="278"/>
      <c r="H29" s="451"/>
    </row>
    <row r="30" spans="1:12">
      <c r="B30" s="450" t="s">
        <v>374</v>
      </c>
      <c r="C30" s="825" t="s">
        <v>375</v>
      </c>
      <c r="D30" s="826"/>
      <c r="E30" s="278"/>
      <c r="F30" s="278"/>
      <c r="G30" s="278"/>
      <c r="H30" s="451"/>
    </row>
    <row r="31" spans="1:12">
      <c r="B31" s="450" t="s">
        <v>376</v>
      </c>
      <c r="C31" s="825" t="s">
        <v>377</v>
      </c>
      <c r="D31" s="826"/>
      <c r="E31" s="278"/>
      <c r="F31" s="278"/>
      <c r="G31" s="278"/>
      <c r="H31" s="451"/>
    </row>
    <row r="32" spans="1:12">
      <c r="B32" s="452" t="s">
        <v>378</v>
      </c>
      <c r="C32" s="827" t="s">
        <v>379</v>
      </c>
      <c r="D32" s="828"/>
      <c r="E32" s="453"/>
      <c r="F32" s="453"/>
      <c r="G32" s="453"/>
      <c r="H32" s="454"/>
    </row>
    <row r="33" spans="2:8" ht="15">
      <c r="B33" s="821" t="s">
        <v>380</v>
      </c>
      <c r="C33" s="822"/>
      <c r="D33" s="822"/>
      <c r="E33" s="295"/>
      <c r="F33" s="295"/>
      <c r="G33" s="295"/>
      <c r="H33" s="455"/>
    </row>
    <row r="34" spans="2:8">
      <c r="B34" s="456" t="s">
        <v>381</v>
      </c>
      <c r="C34" s="447" t="s">
        <v>382</v>
      </c>
      <c r="D34" s="447"/>
      <c r="E34" s="448"/>
      <c r="F34" s="448"/>
      <c r="G34" s="448"/>
      <c r="H34" s="449"/>
    </row>
    <row r="35" spans="2:8">
      <c r="B35" s="457" t="s">
        <v>366</v>
      </c>
      <c r="C35" s="811" t="s">
        <v>383</v>
      </c>
      <c r="D35" s="811"/>
      <c r="E35" s="295"/>
      <c r="F35" s="295"/>
      <c r="G35" s="295"/>
      <c r="H35" s="455"/>
    </row>
    <row r="36" spans="2:8">
      <c r="B36" s="457" t="s">
        <v>368</v>
      </c>
      <c r="C36" s="811" t="s">
        <v>384</v>
      </c>
      <c r="D36" s="812"/>
      <c r="E36" s="295"/>
      <c r="F36" s="295"/>
      <c r="G36" s="295"/>
      <c r="H36" s="455"/>
    </row>
    <row r="37" spans="2:8">
      <c r="B37" s="457" t="s">
        <v>370</v>
      </c>
      <c r="C37" s="811" t="s">
        <v>385</v>
      </c>
      <c r="D37" s="812"/>
      <c r="E37" s="295"/>
      <c r="F37" s="295"/>
      <c r="G37" s="295"/>
      <c r="H37" s="455"/>
    </row>
    <row r="38" spans="2:8">
      <c r="B38" s="457" t="s">
        <v>372</v>
      </c>
      <c r="C38" s="811" t="s">
        <v>386</v>
      </c>
      <c r="D38" s="812"/>
      <c r="E38" s="295"/>
      <c r="F38" s="295"/>
      <c r="G38" s="295"/>
      <c r="H38" s="455"/>
    </row>
    <row r="39" spans="2:8">
      <c r="B39" s="457" t="s">
        <v>374</v>
      </c>
      <c r="C39" s="811" t="s">
        <v>387</v>
      </c>
      <c r="D39" s="812"/>
      <c r="E39" s="295"/>
      <c r="F39" s="295"/>
      <c r="G39" s="295"/>
      <c r="H39" s="455"/>
    </row>
    <row r="40" spans="2:8">
      <c r="B40" s="457" t="s">
        <v>376</v>
      </c>
      <c r="C40" s="811" t="s">
        <v>388</v>
      </c>
      <c r="D40" s="812"/>
      <c r="E40" s="295"/>
      <c r="F40" s="295"/>
      <c r="G40" s="295"/>
      <c r="H40" s="455"/>
    </row>
    <row r="41" spans="2:8">
      <c r="B41" s="457" t="s">
        <v>378</v>
      </c>
      <c r="C41" s="811" t="s">
        <v>389</v>
      </c>
      <c r="D41" s="812"/>
      <c r="E41" s="295"/>
      <c r="F41" s="295"/>
      <c r="G41" s="295"/>
      <c r="H41" s="455"/>
    </row>
    <row r="42" spans="2:8" ht="15">
      <c r="B42" s="821" t="s">
        <v>380</v>
      </c>
      <c r="C42" s="822"/>
      <c r="D42" s="822"/>
      <c r="E42" s="295"/>
      <c r="F42" s="295"/>
      <c r="G42" s="295"/>
      <c r="H42" s="455"/>
    </row>
    <row r="43" spans="2:8">
      <c r="B43" s="456" t="s">
        <v>390</v>
      </c>
      <c r="C43" s="447" t="s">
        <v>391</v>
      </c>
      <c r="D43" s="447"/>
      <c r="E43" s="448"/>
      <c r="F43" s="448"/>
      <c r="G43" s="448"/>
      <c r="H43" s="449"/>
    </row>
    <row r="44" spans="2:8">
      <c r="B44" s="457" t="s">
        <v>366</v>
      </c>
      <c r="C44" s="811" t="s">
        <v>392</v>
      </c>
      <c r="D44" s="812"/>
      <c r="E44" s="295"/>
      <c r="F44" s="295"/>
      <c r="G44" s="295"/>
      <c r="H44" s="455"/>
    </row>
    <row r="45" spans="2:8">
      <c r="B45" s="457" t="s">
        <v>368</v>
      </c>
      <c r="C45" s="811" t="s">
        <v>393</v>
      </c>
      <c r="D45" s="812"/>
      <c r="E45" s="295"/>
      <c r="F45" s="295"/>
      <c r="G45" s="295"/>
      <c r="H45" s="455"/>
    </row>
    <row r="46" spans="2:8" ht="15">
      <c r="B46" s="821" t="s">
        <v>380</v>
      </c>
      <c r="C46" s="822"/>
      <c r="D46" s="822"/>
      <c r="E46" s="295"/>
      <c r="F46" s="295"/>
      <c r="G46" s="295"/>
      <c r="H46" s="455"/>
    </row>
    <row r="47" spans="2:8">
      <c r="B47" s="456" t="s">
        <v>394</v>
      </c>
      <c r="C47" s="447" t="s">
        <v>395</v>
      </c>
      <c r="D47" s="447"/>
      <c r="E47" s="448"/>
      <c r="F47" s="448"/>
      <c r="G47" s="448"/>
      <c r="H47" s="449"/>
    </row>
    <row r="48" spans="2:8">
      <c r="B48" s="457" t="s">
        <v>366</v>
      </c>
      <c r="C48" s="811" t="s">
        <v>396</v>
      </c>
      <c r="D48" s="812"/>
      <c r="E48" s="295"/>
      <c r="F48" s="295"/>
      <c r="G48" s="295"/>
      <c r="H48" s="455"/>
    </row>
    <row r="49" spans="2:8">
      <c r="B49" s="457" t="s">
        <v>368</v>
      </c>
      <c r="C49" s="811" t="s">
        <v>397</v>
      </c>
      <c r="D49" s="812"/>
      <c r="E49" s="295"/>
      <c r="F49" s="295"/>
      <c r="G49" s="295"/>
      <c r="H49" s="455"/>
    </row>
    <row r="50" spans="2:8">
      <c r="B50" s="457" t="s">
        <v>370</v>
      </c>
      <c r="C50" s="811" t="s">
        <v>398</v>
      </c>
      <c r="D50" s="812"/>
      <c r="E50" s="295"/>
      <c r="F50" s="295"/>
      <c r="G50" s="295"/>
      <c r="H50" s="455"/>
    </row>
    <row r="51" spans="2:8">
      <c r="B51" s="457" t="s">
        <v>372</v>
      </c>
      <c r="C51" s="811" t="s">
        <v>399</v>
      </c>
      <c r="D51" s="812"/>
      <c r="E51" s="295"/>
      <c r="F51" s="295"/>
      <c r="G51" s="295"/>
      <c r="H51" s="455"/>
    </row>
    <row r="52" spans="2:8" ht="15">
      <c r="B52" s="821" t="s">
        <v>380</v>
      </c>
      <c r="C52" s="822"/>
      <c r="D52" s="822"/>
      <c r="E52" s="295"/>
      <c r="F52" s="295"/>
      <c r="G52" s="295"/>
      <c r="H52" s="455"/>
    </row>
    <row r="53" spans="2:8">
      <c r="B53" s="456" t="s">
        <v>400</v>
      </c>
      <c r="C53" s="447" t="s">
        <v>401</v>
      </c>
      <c r="D53" s="447"/>
      <c r="E53" s="448"/>
      <c r="F53" s="448"/>
      <c r="G53" s="448"/>
      <c r="H53" s="449"/>
    </row>
    <row r="54" spans="2:8">
      <c r="B54" s="457" t="s">
        <v>366</v>
      </c>
      <c r="C54" s="811" t="s">
        <v>402</v>
      </c>
      <c r="D54" s="812"/>
      <c r="E54" s="295"/>
      <c r="F54" s="295"/>
      <c r="G54" s="295"/>
      <c r="H54" s="455"/>
    </row>
    <row r="55" spans="2:8">
      <c r="B55" s="457" t="s">
        <v>368</v>
      </c>
      <c r="C55" s="811" t="s">
        <v>403</v>
      </c>
      <c r="D55" s="812"/>
      <c r="E55" s="295"/>
      <c r="F55" s="295"/>
      <c r="G55" s="295"/>
      <c r="H55" s="455"/>
    </row>
    <row r="56" spans="2:8">
      <c r="B56" s="457" t="s">
        <v>370</v>
      </c>
      <c r="C56" s="811" t="s">
        <v>404</v>
      </c>
      <c r="D56" s="812"/>
      <c r="E56" s="295"/>
      <c r="F56" s="295"/>
      <c r="G56" s="295"/>
      <c r="H56" s="455"/>
    </row>
    <row r="57" spans="2:8">
      <c r="B57" s="457" t="s">
        <v>372</v>
      </c>
      <c r="C57" s="811" t="s">
        <v>405</v>
      </c>
      <c r="D57" s="812"/>
      <c r="E57" s="295"/>
      <c r="F57" s="295"/>
      <c r="G57" s="295"/>
      <c r="H57" s="455"/>
    </row>
    <row r="58" spans="2:8">
      <c r="B58" s="457" t="s">
        <v>374</v>
      </c>
      <c r="C58" s="811" t="s">
        <v>406</v>
      </c>
      <c r="D58" s="812"/>
      <c r="E58" s="295"/>
      <c r="F58" s="295"/>
      <c r="G58" s="295"/>
      <c r="H58" s="455"/>
    </row>
    <row r="59" spans="2:8">
      <c r="B59" s="457" t="s">
        <v>376</v>
      </c>
      <c r="C59" s="811" t="s">
        <v>407</v>
      </c>
      <c r="D59" s="812"/>
      <c r="E59" s="295"/>
      <c r="F59" s="295"/>
      <c r="G59" s="295"/>
      <c r="H59" s="455"/>
    </row>
    <row r="60" spans="2:8">
      <c r="B60" s="457" t="s">
        <v>378</v>
      </c>
      <c r="C60" s="811" t="s">
        <v>408</v>
      </c>
      <c r="D60" s="812"/>
      <c r="E60" s="295"/>
      <c r="F60" s="295"/>
      <c r="G60" s="295"/>
      <c r="H60" s="455"/>
    </row>
    <row r="61" spans="2:8" ht="15">
      <c r="B61" s="821" t="s">
        <v>380</v>
      </c>
      <c r="C61" s="822"/>
      <c r="D61" s="822"/>
      <c r="E61" s="295"/>
      <c r="F61" s="295"/>
      <c r="G61" s="295"/>
      <c r="H61" s="455"/>
    </row>
    <row r="62" spans="2:8">
      <c r="B62" s="456" t="s">
        <v>409</v>
      </c>
      <c r="C62" s="823" t="s">
        <v>410</v>
      </c>
      <c r="D62" s="824"/>
      <c r="E62" s="448"/>
      <c r="F62" s="448"/>
      <c r="G62" s="448"/>
      <c r="H62" s="449"/>
    </row>
    <row r="63" spans="2:8">
      <c r="B63" s="457" t="s">
        <v>366</v>
      </c>
      <c r="C63" s="825" t="s">
        <v>411</v>
      </c>
      <c r="D63" s="825"/>
      <c r="E63" s="295"/>
      <c r="F63" s="295"/>
      <c r="G63" s="295"/>
      <c r="H63" s="455"/>
    </row>
    <row r="64" spans="2:8" ht="15">
      <c r="B64" s="821" t="s">
        <v>380</v>
      </c>
      <c r="C64" s="822"/>
      <c r="D64" s="822"/>
      <c r="E64" s="295"/>
      <c r="F64" s="295"/>
      <c r="G64" s="295"/>
      <c r="H64" s="455"/>
    </row>
    <row r="65" spans="2:8">
      <c r="B65" s="456" t="s">
        <v>412</v>
      </c>
      <c r="C65" s="823" t="s">
        <v>413</v>
      </c>
      <c r="D65" s="824"/>
      <c r="E65" s="448"/>
      <c r="F65" s="448"/>
      <c r="G65" s="448"/>
      <c r="H65" s="449"/>
    </row>
    <row r="66" spans="2:8">
      <c r="B66" s="457" t="s">
        <v>366</v>
      </c>
      <c r="C66" s="811" t="s">
        <v>414</v>
      </c>
      <c r="D66" s="811"/>
      <c r="E66" s="295"/>
      <c r="F66" s="295"/>
      <c r="G66" s="295"/>
      <c r="H66" s="455"/>
    </row>
    <row r="67" spans="2:8">
      <c r="B67" s="457" t="s">
        <v>368</v>
      </c>
      <c r="C67" s="819" t="s">
        <v>415</v>
      </c>
      <c r="D67" s="820"/>
      <c r="E67" s="295"/>
      <c r="F67" s="295"/>
      <c r="G67" s="295"/>
      <c r="H67" s="455"/>
    </row>
    <row r="68" spans="2:8" ht="15">
      <c r="B68" s="821" t="s">
        <v>380</v>
      </c>
      <c r="C68" s="822"/>
      <c r="D68" s="822"/>
      <c r="E68" s="295"/>
      <c r="F68" s="295"/>
      <c r="G68" s="295"/>
      <c r="H68" s="455"/>
    </row>
    <row r="69" spans="2:8">
      <c r="B69" s="456" t="s">
        <v>416</v>
      </c>
      <c r="C69" s="823" t="s">
        <v>417</v>
      </c>
      <c r="D69" s="824"/>
      <c r="E69" s="448"/>
      <c r="F69" s="448"/>
      <c r="G69" s="448"/>
      <c r="H69" s="449"/>
    </row>
    <row r="70" spans="2:8">
      <c r="B70" s="457" t="s">
        <v>366</v>
      </c>
      <c r="C70" s="811" t="s">
        <v>418</v>
      </c>
      <c r="D70" s="812"/>
      <c r="E70" s="295"/>
      <c r="F70" s="295"/>
      <c r="G70" s="295"/>
      <c r="H70" s="455"/>
    </row>
    <row r="71" spans="2:8">
      <c r="B71" s="457" t="s">
        <v>368</v>
      </c>
      <c r="C71" s="811" t="s">
        <v>419</v>
      </c>
      <c r="D71" s="812"/>
      <c r="E71" s="278"/>
      <c r="F71" s="278"/>
      <c r="G71" s="278"/>
      <c r="H71" s="458"/>
    </row>
    <row r="72" spans="2:8" ht="15">
      <c r="B72" s="821" t="s">
        <v>380</v>
      </c>
      <c r="C72" s="822"/>
      <c r="D72" s="822"/>
      <c r="E72" s="295"/>
      <c r="F72" s="295"/>
      <c r="G72" s="295"/>
      <c r="H72" s="455"/>
    </row>
    <row r="73" spans="2:8">
      <c r="B73" s="456" t="s">
        <v>420</v>
      </c>
      <c r="C73" s="823" t="s">
        <v>421</v>
      </c>
      <c r="D73" s="824"/>
      <c r="E73" s="459"/>
      <c r="F73" s="459"/>
      <c r="G73" s="459"/>
      <c r="H73" s="460"/>
    </row>
    <row r="74" spans="2:8">
      <c r="B74" s="457" t="s">
        <v>366</v>
      </c>
      <c r="C74" s="825" t="s">
        <v>422</v>
      </c>
      <c r="D74" s="826"/>
      <c r="E74" s="278"/>
      <c r="F74" s="278"/>
      <c r="G74" s="278"/>
      <c r="H74" s="458"/>
    </row>
    <row r="75" spans="2:8">
      <c r="B75" s="457" t="s">
        <v>368</v>
      </c>
      <c r="C75" s="811" t="s">
        <v>423</v>
      </c>
      <c r="D75" s="812"/>
      <c r="E75" s="278"/>
      <c r="F75" s="278"/>
      <c r="G75" s="278"/>
      <c r="H75" s="458"/>
    </row>
    <row r="76" spans="2:8">
      <c r="B76" s="457" t="s">
        <v>370</v>
      </c>
      <c r="C76" s="811" t="s">
        <v>424</v>
      </c>
      <c r="D76" s="812"/>
      <c r="E76" s="404"/>
      <c r="F76" s="404"/>
      <c r="G76" s="461"/>
      <c r="H76" s="462"/>
    </row>
    <row r="77" spans="2:8">
      <c r="B77" s="463"/>
      <c r="C77" s="811" t="s">
        <v>425</v>
      </c>
      <c r="D77" s="812"/>
      <c r="E77" s="404"/>
      <c r="F77" s="404"/>
      <c r="G77" s="461"/>
      <c r="H77" s="462"/>
    </row>
    <row r="78" spans="2:8">
      <c r="B78" s="463"/>
      <c r="C78" s="811" t="s">
        <v>426</v>
      </c>
      <c r="D78" s="812"/>
      <c r="E78" s="404"/>
      <c r="F78" s="404"/>
      <c r="G78" s="461"/>
      <c r="H78" s="462"/>
    </row>
    <row r="79" spans="2:8">
      <c r="B79" s="463"/>
      <c r="C79" s="404" t="s">
        <v>427</v>
      </c>
      <c r="D79" s="464"/>
      <c r="E79" s="404"/>
      <c r="F79" s="404"/>
      <c r="G79" s="461"/>
      <c r="H79" s="462"/>
    </row>
    <row r="80" spans="2:8">
      <c r="B80" s="463"/>
      <c r="C80" s="811" t="s">
        <v>428</v>
      </c>
      <c r="D80" s="812"/>
      <c r="E80" s="404"/>
      <c r="F80" s="404"/>
      <c r="G80" s="461"/>
      <c r="H80" s="462"/>
    </row>
    <row r="81" spans="2:8">
      <c r="B81" s="463"/>
      <c r="C81" s="811" t="s">
        <v>429</v>
      </c>
      <c r="D81" s="812"/>
      <c r="E81" s="404"/>
      <c r="F81" s="404"/>
      <c r="G81" s="461"/>
      <c r="H81" s="462"/>
    </row>
    <row r="82" spans="2:8" ht="15.75" thickBot="1">
      <c r="B82" s="813" t="s">
        <v>380</v>
      </c>
      <c r="C82" s="814"/>
      <c r="D82" s="814"/>
      <c r="E82" s="296"/>
      <c r="F82" s="296"/>
      <c r="G82" s="296"/>
      <c r="H82" s="465"/>
    </row>
    <row r="83" spans="2:8" ht="15.75" thickBot="1">
      <c r="B83" s="815" t="s">
        <v>430</v>
      </c>
      <c r="C83" s="816"/>
      <c r="D83" s="816"/>
      <c r="E83" s="466" t="s">
        <v>0</v>
      </c>
      <c r="F83" s="467"/>
      <c r="G83" s="466" t="s">
        <v>1</v>
      </c>
      <c r="H83" s="468"/>
    </row>
    <row r="84" spans="2:8" ht="15" thickBot="1">
      <c r="B84" s="471"/>
      <c r="C84" s="472"/>
      <c r="D84" s="472"/>
      <c r="E84" s="473"/>
      <c r="F84" s="473"/>
      <c r="G84" s="472"/>
      <c r="H84" s="474"/>
    </row>
    <row r="85" spans="2:8" ht="15.75" thickBot="1">
      <c r="B85" s="406"/>
      <c r="C85" s="817" t="s">
        <v>431</v>
      </c>
      <c r="D85" s="818"/>
      <c r="E85" s="805" t="s">
        <v>259</v>
      </c>
      <c r="F85" s="806"/>
      <c r="G85" s="475"/>
      <c r="H85" s="470"/>
    </row>
    <row r="86" spans="2:8" ht="15" thickBot="1">
      <c r="B86" s="469"/>
      <c r="C86" s="475"/>
      <c r="D86" s="475"/>
      <c r="E86" s="420"/>
      <c r="F86" s="420"/>
      <c r="G86" s="475"/>
      <c r="H86" s="470"/>
    </row>
    <row r="87" spans="2:8" ht="15" thickBot="1">
      <c r="B87" s="469"/>
      <c r="C87" s="807" t="s">
        <v>432</v>
      </c>
      <c r="D87" s="808"/>
      <c r="E87" s="809" t="s">
        <v>433</v>
      </c>
      <c r="F87" s="810"/>
      <c r="G87" s="475"/>
      <c r="H87" s="470"/>
    </row>
    <row r="88" spans="2:8">
      <c r="B88" s="469"/>
      <c r="C88" s="475"/>
      <c r="D88" s="475"/>
      <c r="E88" s="420"/>
      <c r="F88" s="420"/>
      <c r="G88" s="475"/>
      <c r="H88" s="470"/>
    </row>
    <row r="89" spans="2:8" ht="15" thickBot="1">
      <c r="B89" s="421"/>
      <c r="C89" s="476"/>
      <c r="D89" s="476"/>
      <c r="E89" s="476"/>
      <c r="F89" s="476"/>
      <c r="G89" s="476"/>
      <c r="H89" s="477"/>
    </row>
    <row r="92" spans="2:8">
      <c r="B92" s="652" t="s">
        <v>75</v>
      </c>
      <c r="C92" s="652"/>
    </row>
    <row r="93" spans="2:8">
      <c r="B93" s="229"/>
      <c r="C93" s="229"/>
    </row>
    <row r="94" spans="2:8">
      <c r="B94" s="229"/>
      <c r="C94" s="229"/>
    </row>
    <row r="95" spans="2:8">
      <c r="B95" s="261"/>
      <c r="C95" s="250"/>
      <c r="D95" s="250"/>
      <c r="E95" s="250"/>
      <c r="F95" s="250"/>
    </row>
    <row r="96" spans="2:8">
      <c r="B96" s="424" t="s">
        <v>78</v>
      </c>
      <c r="C96" s="265"/>
    </row>
    <row r="100" spans="1:1">
      <c r="A100" s="91" t="s">
        <v>19</v>
      </c>
    </row>
    <row r="101" spans="1:1">
      <c r="A101" s="322" t="s">
        <v>544</v>
      </c>
    </row>
    <row r="102" spans="1:1">
      <c r="A102" s="91" t="s">
        <v>101</v>
      </c>
    </row>
  </sheetData>
  <mergeCells count="66">
    <mergeCell ref="A5:L5"/>
    <mergeCell ref="A6:L6"/>
    <mergeCell ref="B11:G11"/>
    <mergeCell ref="B21:H21"/>
    <mergeCell ref="B22:D24"/>
    <mergeCell ref="E22:H22"/>
    <mergeCell ref="E23:F23"/>
    <mergeCell ref="G23:H23"/>
    <mergeCell ref="C38:D38"/>
    <mergeCell ref="C26:D26"/>
    <mergeCell ref="C27:D27"/>
    <mergeCell ref="C28:D28"/>
    <mergeCell ref="C29:D29"/>
    <mergeCell ref="C30:D30"/>
    <mergeCell ref="C31:D31"/>
    <mergeCell ref="C32:D32"/>
    <mergeCell ref="B33:D33"/>
    <mergeCell ref="C35:D35"/>
    <mergeCell ref="C36:D36"/>
    <mergeCell ref="C37:D37"/>
    <mergeCell ref="B52:D52"/>
    <mergeCell ref="C39:D39"/>
    <mergeCell ref="C40:D40"/>
    <mergeCell ref="C41:D41"/>
    <mergeCell ref="B42:D42"/>
    <mergeCell ref="C44:D44"/>
    <mergeCell ref="C45:D45"/>
    <mergeCell ref="B46:D46"/>
    <mergeCell ref="C48:D48"/>
    <mergeCell ref="C49:D49"/>
    <mergeCell ref="C50:D50"/>
    <mergeCell ref="C51:D51"/>
    <mergeCell ref="C65:D65"/>
    <mergeCell ref="C54:D54"/>
    <mergeCell ref="C55:D55"/>
    <mergeCell ref="C56:D56"/>
    <mergeCell ref="C57:D57"/>
    <mergeCell ref="C58:D58"/>
    <mergeCell ref="C59:D59"/>
    <mergeCell ref="C60:D60"/>
    <mergeCell ref="B61:D61"/>
    <mergeCell ref="C62:D62"/>
    <mergeCell ref="C63:D63"/>
    <mergeCell ref="B64:D64"/>
    <mergeCell ref="C77:D77"/>
    <mergeCell ref="C66:D66"/>
    <mergeCell ref="C67:D67"/>
    <mergeCell ref="B68:D68"/>
    <mergeCell ref="C69:D69"/>
    <mergeCell ref="C70:D70"/>
    <mergeCell ref="C71:D71"/>
    <mergeCell ref="B72:D72"/>
    <mergeCell ref="C73:D73"/>
    <mergeCell ref="C74:D74"/>
    <mergeCell ref="C75:D75"/>
    <mergeCell ref="C76:D76"/>
    <mergeCell ref="E85:F85"/>
    <mergeCell ref="C87:D87"/>
    <mergeCell ref="E87:F87"/>
    <mergeCell ref="B92:C92"/>
    <mergeCell ref="C78:D78"/>
    <mergeCell ref="C80:D80"/>
    <mergeCell ref="C81:D81"/>
    <mergeCell ref="B82:D82"/>
    <mergeCell ref="B83:D83"/>
    <mergeCell ref="C85:D85"/>
  </mergeCells>
  <pageMargins left="0.7" right="0.7" top="0.75" bottom="0.75" header="0.3" footer="0.3"/>
  <pageSetup scale="73"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22</vt:i4>
      </vt:variant>
    </vt:vector>
  </HeadingPairs>
  <TitlesOfParts>
    <vt:vector size="47" baseType="lpstr">
      <vt:lpstr>Portada</vt:lpstr>
      <vt:lpstr>OE-01</vt:lpstr>
      <vt:lpstr>OE-02A</vt:lpstr>
      <vt:lpstr>OE-02B</vt:lpstr>
      <vt:lpstr>OE-02C</vt:lpstr>
      <vt:lpstr>OE-02D</vt:lpstr>
      <vt:lpstr>OE-02E</vt:lpstr>
      <vt:lpstr>OE-02F</vt:lpstr>
      <vt:lpstr>OE-02G</vt:lpstr>
      <vt:lpstr>OE-02H</vt:lpstr>
      <vt:lpstr>OE-02I</vt:lpstr>
      <vt:lpstr>OE-03</vt:lpstr>
      <vt:lpstr>OE-04</vt:lpstr>
      <vt:lpstr>OE-05</vt:lpstr>
      <vt:lpstr>OE-06</vt:lpstr>
      <vt:lpstr>OE-07</vt:lpstr>
      <vt:lpstr>OE-08</vt:lpstr>
      <vt:lpstr>OE-09</vt:lpstr>
      <vt:lpstr>OE-10</vt:lpstr>
      <vt:lpstr>OE-11</vt:lpstr>
      <vt:lpstr>OE-12</vt:lpstr>
      <vt:lpstr>OE-13</vt:lpstr>
      <vt:lpstr>OE-14</vt:lpstr>
      <vt:lpstr>OE-15</vt:lpstr>
      <vt:lpstr>OE-16</vt:lpstr>
      <vt:lpstr>'OE-01'!Área_de_impresión</vt:lpstr>
      <vt:lpstr>'OE-02A'!Área_de_impresión</vt:lpstr>
      <vt:lpstr>'OE-02B'!Área_de_impresión</vt:lpstr>
      <vt:lpstr>'OE-02C'!Área_de_impresión</vt:lpstr>
      <vt:lpstr>'OE-02D'!Área_de_impresión</vt:lpstr>
      <vt:lpstr>'OE-02F'!Área_de_impresión</vt:lpstr>
      <vt:lpstr>'OE-02G'!Área_de_impresión</vt:lpstr>
      <vt:lpstr>'OE-03'!Área_de_impresión</vt:lpstr>
      <vt:lpstr>'OE-04'!Área_de_impresión</vt:lpstr>
      <vt:lpstr>'OE-05'!Área_de_impresión</vt:lpstr>
      <vt:lpstr>'OE-06'!Área_de_impresión</vt:lpstr>
      <vt:lpstr>'OE-07'!Área_de_impresión</vt:lpstr>
      <vt:lpstr>'OE-10'!Área_de_impresión</vt:lpstr>
      <vt:lpstr>'OE-11'!Área_de_impresión</vt:lpstr>
      <vt:lpstr>'OE-12'!Área_de_impresión</vt:lpstr>
      <vt:lpstr>'OE-13'!Área_de_impresión</vt:lpstr>
      <vt:lpstr>'OE-14'!Área_de_impresión</vt:lpstr>
      <vt:lpstr>'OE-15'!Área_de_impresión</vt:lpstr>
      <vt:lpstr>'OE-16'!Área_de_impresión</vt:lpstr>
      <vt:lpstr>Portada!Área_de_impresión</vt:lpstr>
      <vt:lpstr>Importe_Utilidad</vt:lpstr>
      <vt:lpstr>Utilidad_Neta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Navarro, Armando</dc:creator>
  <cp:lastModifiedBy>Mariel Velázquez</cp:lastModifiedBy>
  <cp:lastPrinted>2021-12-08T16:14:10Z</cp:lastPrinted>
  <dcterms:created xsi:type="dcterms:W3CDTF">2013-04-01T14:42:52Z</dcterms:created>
  <dcterms:modified xsi:type="dcterms:W3CDTF">2021-12-15T20:30:30Z</dcterms:modified>
</cp:coreProperties>
</file>